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/>
  <xr:revisionPtr revIDLastSave="0" documentId="8_{AF9EF1FA-6891-4740-A8CA-FF2E76C496AD}" xr6:coauthVersionLast="47" xr6:coauthVersionMax="47" xr10:uidLastSave="{00000000-0000-0000-0000-000000000000}"/>
  <bookViews>
    <workbookView xWindow="-110" yWindow="-110" windowWidth="19420" windowHeight="11620" tabRatio="846" xr2:uid="{00000000-000D-0000-FFFF-FFFF00000000}"/>
  </bookViews>
  <sheets>
    <sheet name="Innehåll" sheetId="17" r:id="rId1"/>
    <sheet name="Tab 1" sheetId="6" r:id="rId2"/>
    <sheet name="Tab 2" sheetId="5" r:id="rId3"/>
    <sheet name="Tab 3" sheetId="23" r:id="rId4"/>
    <sheet name="Tab 4" sheetId="7" r:id="rId5"/>
    <sheet name="Tab 5" sheetId="28" r:id="rId6"/>
    <sheet name="Tab 6" sheetId="14" r:id="rId7"/>
    <sheet name="Tab 7" sheetId="16" r:id="rId8"/>
    <sheet name="Tab 8" sheetId="10" r:id="rId9"/>
    <sheet name="Tab 9" sheetId="26" r:id="rId10"/>
    <sheet name="Tab 10" sheetId="20" r:id="rId11"/>
    <sheet name="Tab 11" sheetId="39" r:id="rId12"/>
    <sheet name="Tab 12" sheetId="40" r:id="rId13"/>
  </sheets>
  <definedNames>
    <definedName name="_ftn1" localSheetId="1">'Tab 1'!#REF!</definedName>
    <definedName name="_ftn2" localSheetId="1">'Tab 1'!$A$5</definedName>
    <definedName name="_ftn3" localSheetId="1">'Tab 1'!$A$6</definedName>
    <definedName name="_ftnref1" localSheetId="1">'Tab 1'!#REF!</definedName>
    <definedName name="_ftnref2" localSheetId="1">'Tab 1'!#REF!</definedName>
    <definedName name="_ftnref3" localSheetId="1">'Tab 1'!#REF!</definedName>
    <definedName name="_Ref159899267" localSheetId="1">'Tab 1'!#REF!</definedName>
    <definedName name="_Ref160007144" localSheetId="1">'Tab 1'!#REF!</definedName>
    <definedName name="_Ref160345847" localSheetId="8">'Tab 8'!#REF!</definedName>
    <definedName name="_Ref161211777" localSheetId="7">'Tab 7'!#REF!</definedName>
    <definedName name="_Ref171228182" localSheetId="10">'Tab 10'!$A$1</definedName>
    <definedName name="_Ref191366868" localSheetId="10">'Tab 10'!$A$1</definedName>
    <definedName name="_Ref191434895" localSheetId="3">'Tab 3'!#REF!</definedName>
    <definedName name="_Ref222719444" localSheetId="7">'Tab 7'!#REF!</definedName>
    <definedName name="_Ref222801026" localSheetId="1">'Tab 1'!$A$2</definedName>
    <definedName name="_Ref223236665" localSheetId="0">Innehåll!#REF!</definedName>
    <definedName name="_Ref223238598" localSheetId="0">Innehåll!$B$7</definedName>
    <definedName name="_Ref234319749" localSheetId="0">Innehåll!$B$13</definedName>
    <definedName name="_Ref265754687" localSheetId="0">Innehåll!$B$9</definedName>
    <definedName name="_Ref265757111" localSheetId="0">Innehåll!#REF!</definedName>
    <definedName name="_Ref266794388" localSheetId="0">Innehåll!#REF!</definedName>
    <definedName name="_Ref285543794" localSheetId="0">Innehåll!$B$10</definedName>
    <definedName name="_Ref285630195" localSheetId="1">'Tab 1'!$A$2</definedName>
    <definedName name="_Ref285648830" localSheetId="2">'Tab 2'!#REF!</definedName>
    <definedName name="_Ref285710373" localSheetId="3">'Tab 3'!#REF!</definedName>
    <definedName name="_Ref285711949" localSheetId="4">'Tab 4'!#REF!</definedName>
    <definedName name="_Ref285711961" localSheetId="5">'Tab 5'!#REF!</definedName>
    <definedName name="_Toc161213524" localSheetId="2">'Tab 2'!#REF!</definedName>
    <definedName name="_Toc192404388" localSheetId="1">'Tab 1'!#REF!</definedName>
    <definedName name="_Toc192404389" localSheetId="4">'Tab 4'!#REF!</definedName>
    <definedName name="_Toc192404390" localSheetId="2">'Tab 2'!#REF!</definedName>
    <definedName name="_Toc192404394" localSheetId="6">'Tab 6'!$H$22</definedName>
    <definedName name="_Toc192404395" localSheetId="8">'Tab 8'!#REF!</definedName>
    <definedName name="_Toc192992938" localSheetId="3">'Tab 3'!#REF!</definedName>
    <definedName name="_Toc223928242" localSheetId="3">'Tab 3'!#REF!</definedName>
    <definedName name="_Toc223928244" localSheetId="4">'Tab 4'!#REF!</definedName>
    <definedName name="_Toc223928245" localSheetId="2">'Tab 2'!#REF!</definedName>
    <definedName name="_Toc223928248" localSheetId="6">'Tab 6'!$H$3</definedName>
    <definedName name="_Toc223928250" localSheetId="8">'Tab 8'!$A$1</definedName>
    <definedName name="_Toc223928251" localSheetId="9">'Tab 9'!$A$28</definedName>
    <definedName name="_Toc234814116" localSheetId="0">Innehåll!$B$9</definedName>
    <definedName name="_Toc269720903" localSheetId="11">'Tab 11'!$A$1</definedName>
    <definedName name="_Toc269720904" localSheetId="12">'Tab 12'!$A$1</definedName>
    <definedName name="OLE_LINK1" localSheetId="0">Innehåll!#REF!</definedName>
    <definedName name="OLE_LINK3" localSheetId="4">'Tab 4'!#REF!</definedName>
    <definedName name="_xlnm.Print_Area" localSheetId="7">'Tab 7'!#REF!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5" l="1"/>
  <c r="G5" i="5"/>
  <c r="F5" i="5"/>
  <c r="E5" i="5"/>
  <c r="D5" i="5"/>
  <c r="C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tc={9D35FB6D-6078-4884-A8B1-7DFCF548D766}</author>
    <author>tc={C3C0588B-7CB7-4B50-84EE-27BF64A675C0}</author>
  </authors>
  <commentList>
    <comment ref="A24" authorId="0" shapeId="0" xr:uid="{9D35FB6D-6078-4884-A8B1-7DFCF548D766}">
      <text>
        <t>[Trådad kommentar]
I din version av Excel kan du läsa den här trådade kommentaren, men eventuella ändringar i den tas bort om filen öppnas i en senare version av Excel. Läs mer: https://go.microsoft.com/fwlink/?linkid=870924
Kommentar:
    Kvarstår detta?</t>
      </text>
    </comment>
    <comment ref="A50" authorId="1" shapeId="0" xr:uid="{C3C0588B-7CB7-4B50-84EE-27BF64A675C0}">
      <text>
        <t>[Trådad kommentar]
I din version av Excel kan du läsa den här trådade kommentaren, men eventuella ändringar i den tas bort om filen öppnas i en senare version av Excel. Läs mer: https://go.microsoft.com/fwlink/?linkid=870924
Kommentar:
    Kvarstår detta?</t>
      </text>
    </comment>
  </commentList>
</comments>
</file>

<file path=xl/sharedStrings.xml><?xml version="1.0" encoding="utf-8"?>
<sst xmlns="http://schemas.openxmlformats.org/spreadsheetml/2006/main" count="564" uniqueCount="201">
  <si>
    <t>Tabell 1</t>
  </si>
  <si>
    <t>Tabell 2</t>
  </si>
  <si>
    <t>Tabell 3</t>
  </si>
  <si>
    <t>Tabell 4</t>
  </si>
  <si>
    <t>Tabell 5</t>
  </si>
  <si>
    <t>Tabell 6</t>
  </si>
  <si>
    <t>Tabell 7</t>
  </si>
  <si>
    <t>Tabell 8</t>
  </si>
  <si>
    <t>Tabell 9</t>
  </si>
  <si>
    <t>Tabell 10</t>
  </si>
  <si>
    <t>Ekonomiska förutsättningar som procentuell förändring</t>
  </si>
  <si>
    <t>Tabell 11</t>
  </si>
  <si>
    <t>Tabell 12</t>
  </si>
  <si>
    <t>Omräkningsfaktorer för effektiva värmevärden</t>
  </si>
  <si>
    <t>Omvandling mellan energienheter</t>
  </si>
  <si>
    <t>Tabell 1. Energibalans, TWh</t>
  </si>
  <si>
    <t>Användning</t>
  </si>
  <si>
    <t xml:space="preserve">   Industri</t>
  </si>
  <si>
    <t xml:space="preserve">   Transporter</t>
  </si>
  <si>
    <t xml:space="preserve">   Bostäder, service m.m.</t>
  </si>
  <si>
    <t>Omvandlings- och distributionsförluster</t>
  </si>
  <si>
    <t xml:space="preserve">  Elproduktion</t>
  </si>
  <si>
    <t xml:space="preserve">  Eldistribution</t>
  </si>
  <si>
    <t xml:space="preserve">  Fjärrvärme</t>
  </si>
  <si>
    <t xml:space="preserve">  Raffinaderier</t>
  </si>
  <si>
    <t xml:space="preserve">  Gas- och koksverk, masugnar</t>
  </si>
  <si>
    <t>Icke energiändamål</t>
  </si>
  <si>
    <t>Total energianvändning</t>
  </si>
  <si>
    <t>Tillförsel</t>
  </si>
  <si>
    <t>Total bränsletillförsel</t>
  </si>
  <si>
    <t xml:space="preserve">   Biobränslen</t>
  </si>
  <si>
    <t xml:space="preserve">   Torv och övriga bränslen</t>
  </si>
  <si>
    <t>Avfall</t>
  </si>
  <si>
    <t xml:space="preserve">   Oljeprodukter</t>
  </si>
  <si>
    <t xml:space="preserve">   Naturgas, stadsgas</t>
  </si>
  <si>
    <t>Värmepumpar (fjärrvärmeverk)</t>
  </si>
  <si>
    <t>Vattenkraft brutto</t>
  </si>
  <si>
    <t>Kärnkraft brutto</t>
  </si>
  <si>
    <t>Solkraft</t>
  </si>
  <si>
    <t>Vindkraft brutto</t>
  </si>
  <si>
    <t>Import-export el</t>
  </si>
  <si>
    <t>Statistisk differens</t>
  </si>
  <si>
    <t>Total tillförd energi</t>
  </si>
  <si>
    <t>Tabell 2. Slutlig energianvändning bostads- och servicesektorn m.m, TWh</t>
  </si>
  <si>
    <t>Biobränslen exkl. biodrivmedel</t>
  </si>
  <si>
    <t>TWh</t>
  </si>
  <si>
    <t>Låginblandad etanol</t>
  </si>
  <si>
    <t>Låginblandad biobensin</t>
  </si>
  <si>
    <t>Inblandad FAME</t>
  </si>
  <si>
    <t>Inblandad HVO</t>
  </si>
  <si>
    <t>Ren FAME</t>
  </si>
  <si>
    <t>Ren HVO</t>
  </si>
  <si>
    <t>Fossil bensin</t>
  </si>
  <si>
    <t>Fossil diesel</t>
  </si>
  <si>
    <t>Eldningsolja 1</t>
  </si>
  <si>
    <t>Eldningsolja 2-5</t>
  </si>
  <si>
    <t>Gasol</t>
  </si>
  <si>
    <t>Naturgas och stadsgas</t>
  </si>
  <si>
    <t>Övriga bränslen</t>
  </si>
  <si>
    <t>Fjärrvärme</t>
  </si>
  <si>
    <t>Elanvändning</t>
  </si>
  <si>
    <t>Tabell 2. Slutlig energianvändning bostads- och servicesektorn m.m, fysiska mått</t>
  </si>
  <si>
    <t>ktoe</t>
  </si>
  <si>
    <t>1000 m3</t>
  </si>
  <si>
    <t>1000 ton</t>
  </si>
  <si>
    <t>Milj. m3</t>
  </si>
  <si>
    <t>GWh</t>
  </si>
  <si>
    <t>TJ</t>
  </si>
  <si>
    <t xml:space="preserve"> TWh</t>
  </si>
  <si>
    <t>Tabell 3. Slutlig energianvändning i industrisektorn, TWh</t>
  </si>
  <si>
    <t>Energikol</t>
  </si>
  <si>
    <t>Koks</t>
  </si>
  <si>
    <t>Koks- &amp; masugnsgas</t>
  </si>
  <si>
    <t>Biobränsle exkl. biodrivmedel</t>
  </si>
  <si>
    <t>Naturgas</t>
  </si>
  <si>
    <t>Etanol</t>
  </si>
  <si>
    <t>Tabell 3. Slutlig energianvändning i industrisektorn, fysiska mått</t>
  </si>
  <si>
    <t>Tabell 4. Slutlig energianvändning för inrikes transporter, TWh</t>
  </si>
  <si>
    <t xml:space="preserve">Fossil diesel </t>
  </si>
  <si>
    <t>Flygbränsle inrikes</t>
  </si>
  <si>
    <t>Flygbränsle inrikes, förnybart</t>
  </si>
  <si>
    <t>El</t>
  </si>
  <si>
    <t xml:space="preserve">     Bantrafik</t>
  </si>
  <si>
    <t xml:space="preserve">     Vägfordon</t>
  </si>
  <si>
    <t>Biogas, inkl. LBG</t>
  </si>
  <si>
    <t>Naturgas, inkl. LNG</t>
  </si>
  <si>
    <t>Tabell 4. Slutlig energianvändning för inrikes transporter, fysiska mått</t>
  </si>
  <si>
    <t>Biogas</t>
  </si>
  <si>
    <t>Milj m3</t>
  </si>
  <si>
    <t>Tabell 5. Slutlig energianvändning för utrikes transporter, TWh</t>
  </si>
  <si>
    <t>Flygbränsle</t>
  </si>
  <si>
    <t>Flygbränsle, förnybart</t>
  </si>
  <si>
    <t>Diesel/Eldningsolja 1</t>
  </si>
  <si>
    <t>Tabell 5. Slutlig energianvändning för utrikes transporter, fysiska mått</t>
  </si>
  <si>
    <t>Tabell 6. Elbalans, TWh</t>
  </si>
  <si>
    <t>Total slutlig användning</t>
  </si>
  <si>
    <t xml:space="preserve">   Fjärrvärme</t>
  </si>
  <si>
    <t xml:space="preserve">   Raffinaderier m.m.</t>
  </si>
  <si>
    <t xml:space="preserve">Distributionsförluster </t>
  </si>
  <si>
    <t>Nettoanvändning</t>
  </si>
  <si>
    <t>Egenanvändning</t>
  </si>
  <si>
    <t>Bruttoanvändning</t>
  </si>
  <si>
    <t>Produktion</t>
  </si>
  <si>
    <t>Vattenkraft</t>
  </si>
  <si>
    <t>Vindkraft</t>
  </si>
  <si>
    <t>Kärnkraft</t>
  </si>
  <si>
    <t>Kraftvärme i fjärrvärmesystem</t>
  </si>
  <si>
    <t>Kraftvärme i industrin</t>
  </si>
  <si>
    <t>Kondenskraft</t>
  </si>
  <si>
    <t>Nettoproduktion</t>
  </si>
  <si>
    <t>Bruttoproduktion</t>
  </si>
  <si>
    <t>Import-export</t>
  </si>
  <si>
    <t>Eltillförsel netto</t>
  </si>
  <si>
    <t>Tabell 7. Insatt bränsle för elproduktion, TWh</t>
  </si>
  <si>
    <t>Biobränslen</t>
  </si>
  <si>
    <t>Torv</t>
  </si>
  <si>
    <t>Hyttgaser</t>
  </si>
  <si>
    <t>Kol</t>
  </si>
  <si>
    <t>Kärnbränsle</t>
  </si>
  <si>
    <t>Summa, inkl. kärnbränsle</t>
  </si>
  <si>
    <t>Summa exkl. kärnbränsle</t>
  </si>
  <si>
    <t>Tabell 7. Insatt bränsle för elproduktion, fysiska mått</t>
  </si>
  <si>
    <t>milj. m3</t>
  </si>
  <si>
    <t>Tabell 8. Fjärrvärmebalans, TWh</t>
  </si>
  <si>
    <t>Distributions- och omvandlingsförluster</t>
  </si>
  <si>
    <t xml:space="preserve">   Distributionsförluster</t>
  </si>
  <si>
    <t>Total användning</t>
  </si>
  <si>
    <t>Hyttgas</t>
  </si>
  <si>
    <t>Total bränslen</t>
  </si>
  <si>
    <t>Elpannor</t>
  </si>
  <si>
    <t>Värmepumpar</t>
  </si>
  <si>
    <t>Spillvärme</t>
  </si>
  <si>
    <t>Total tillförsel</t>
  </si>
  <si>
    <t>Tabell 9. Insatt bränsle för fjärrvärmeproduktion, TWh</t>
  </si>
  <si>
    <t>kraftvärmeverk</t>
  </si>
  <si>
    <t>värmeverk</t>
  </si>
  <si>
    <t>Totalt</t>
  </si>
  <si>
    <t>Tabell 9. Insatt bränsle för fjärrvärmeproduktion, fysiska mått</t>
  </si>
  <si>
    <t>Tabell 10. Ekonomiska förutsättningar som procentuell förändring, procent</t>
  </si>
  <si>
    <t>BNP</t>
  </si>
  <si>
    <t>Hushållens konsumtionsutgifter</t>
  </si>
  <si>
    <t>Offentliga konsumtionsutgifter</t>
  </si>
  <si>
    <t>KPI (årsgenomsnitt)</t>
  </si>
  <si>
    <t>Tjänsteproduktion</t>
  </si>
  <si>
    <t>Industriproduktion</t>
  </si>
  <si>
    <t>Export, varor och tjänster</t>
  </si>
  <si>
    <t>Export, varor</t>
  </si>
  <si>
    <t>Import, varor</t>
  </si>
  <si>
    <t>Bränsle</t>
  </si>
  <si>
    <t>Fysisk kvantitet</t>
  </si>
  <si>
    <t>GJ</t>
  </si>
  <si>
    <t>1 000 m3</t>
  </si>
  <si>
    <t>Diesel</t>
  </si>
  <si>
    <t>1 m3</t>
  </si>
  <si>
    <t>FAME</t>
  </si>
  <si>
    <t>HVO</t>
  </si>
  <si>
    <t>Flygränsle förnybart</t>
  </si>
  <si>
    <t>Lättoljor</t>
  </si>
  <si>
    <t>1 ton</t>
  </si>
  <si>
    <t>1 toe</t>
  </si>
  <si>
    <t>Motorbensin</t>
  </si>
  <si>
    <t>Biobensin</t>
  </si>
  <si>
    <t>Stadsgas</t>
  </si>
  <si>
    <t xml:space="preserve">Tjocka eldningsoljor nr. 2-6 </t>
  </si>
  <si>
    <t xml:space="preserve">Tunn eldningsolja nr. 1 </t>
  </si>
  <si>
    <t>MWh</t>
  </si>
  <si>
    <t>toe</t>
  </si>
  <si>
    <t>Tabell 11. Omräkningsfaktorer för effektiva värmevärden</t>
  </si>
  <si>
    <t>Tabell 12. Omvandling mellan energienheter</t>
  </si>
  <si>
    <t>** I övrigt ingår bränngas, lättoljor, mellanoljor, petroleumkoks, asfalt, smörj- och vägoljor samt torv.</t>
  </si>
  <si>
    <t>Elanvändning*</t>
  </si>
  <si>
    <t>Övrigt**</t>
  </si>
  <si>
    <t>**I denna prognos har det antagits att skattebefrielsen för dessa bränslen kvarstår 2023-2025.</t>
  </si>
  <si>
    <t>Ren FAME**</t>
  </si>
  <si>
    <t>Ren HVO**</t>
  </si>
  <si>
    <t>Inblandad FAME*</t>
  </si>
  <si>
    <t>Inblandad HVO*</t>
  </si>
  <si>
    <t>Ren etanol</t>
  </si>
  <si>
    <t xml:space="preserve">   Kol, koks och hyttgas</t>
  </si>
  <si>
    <t>Bio exkl. biodrivmedel</t>
  </si>
  <si>
    <t>inblandad FAME</t>
  </si>
  <si>
    <t>inblandad HVO</t>
  </si>
  <si>
    <t>Bensin</t>
  </si>
  <si>
    <t>Dieselolja</t>
  </si>
  <si>
    <t>Eo 1</t>
  </si>
  <si>
    <t>Eo 2-5</t>
  </si>
  <si>
    <t>Övriga</t>
  </si>
  <si>
    <t>Kortsiktsprognos – Sommar 2023</t>
  </si>
  <si>
    <t>Prognos över energianvändning och energitillförsel 2022–2026</t>
  </si>
  <si>
    <t>Energibalans år 2021 samt prognos för 2022–2026, TWh</t>
  </si>
  <si>
    <t>Slutlig energianvändning år 2021 samt prognos för 2022–2026, bostads- och servicesektorn m.m, fysiska mått samt TWh</t>
  </si>
  <si>
    <t>Slutlig energianvändning år 2021 samt prognos för 2022–2026, industrisektorn, fysiska mått samt TWh</t>
  </si>
  <si>
    <t>Slutlig energianvändning år 2021 samt prognos för 2022–2026, inrikes transporter, fysiska mått samt TWh</t>
  </si>
  <si>
    <t>Slutlig energianvändning år 2021 samt prognos för 2022–2026, utrikes transporter, fysiska mått samt TWh</t>
  </si>
  <si>
    <t>Elbalans för år 2021 samt prognos för 2022–2026 och kraftslagens andel av produktion, TWh</t>
  </si>
  <si>
    <t>Insatt bränsle för elproduktion år 2021 samt prognos för 2022–2026, fysiska mått samt TWh</t>
  </si>
  <si>
    <t>Fjärrvärmebalans år 2021 samt prognos för 2022–2026, TWh</t>
  </si>
  <si>
    <t>Insatt bränsle för fjärrvärmeproduktion år 2021 samt prognos för 2022–2026, fysiska mått samt TWh</t>
  </si>
  <si>
    <t>*I denna prognos har det antagits att reduktionsplikten från och med 2024 följer regeringens viljeyttring.</t>
  </si>
  <si>
    <t>Källa: Konjunkturinstitutet, mars 2023</t>
  </si>
  <si>
    <r>
      <t>* Elanvändningen är beräknad med tillkommande projekt som har miljötillstånd och tilldelning i elnät färdiga. Fler projekt kan dock tillkomma vilket skulle ge ytterligare 8,2 TWh elanvändning</t>
    </r>
    <r>
      <rPr>
        <b/>
        <sz val="11"/>
        <rFont val="Arial"/>
        <family val="2"/>
      </rPr>
      <t xml:space="preserve"> 2026</t>
    </r>
    <r>
      <rPr>
        <sz val="11"/>
        <rFont val="Arial"/>
        <family val="2"/>
      </rPr>
      <t>, se prognosens tillhörande PM för vidare information</t>
    </r>
    <r>
      <rPr>
        <b/>
        <sz val="1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</si>
</sst>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0.000"/>
    <numFmt numFmtId="166" formatCode="0.00000"/>
    <numFmt numFmtId="167" formatCode="#,##0.0"/>
    <numFmt numFmtId="168" formatCode="0.00000000000"/>
    <numFmt numFmtId="169" formatCode="0.000000000"/>
    <numFmt numFmtId="170" formatCode="#,##0.00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"/>
      <family val="1"/>
    </font>
    <font>
      <i/>
      <sz val="9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Times"/>
      <family val="1"/>
    </font>
    <font>
      <sz val="11"/>
      <color theme="1"/>
      <name val="Arial"/>
      <family val="2"/>
    </font>
    <font>
      <sz val="12"/>
      <color rgb="FFFF0000"/>
      <name val="Times New Roman"/>
      <family val="1"/>
    </font>
    <font>
      <sz val="12"/>
      <color rgb="FFFF0000"/>
      <name val="Arial"/>
      <family val="2"/>
    </font>
    <font>
      <sz val="12"/>
      <name val="Calibri"/>
      <family val="2"/>
      <scheme val="minor"/>
    </font>
    <font>
      <sz val="10"/>
      <color rgb="FF000000"/>
      <name val="Segoe UI"/>
      <family val="2"/>
    </font>
    <font>
      <sz val="11"/>
      <color rgb="FFFF0000"/>
      <name val="Arial"/>
      <family val="2"/>
    </font>
    <font>
      <sz val="11"/>
      <color rgb="FFC00000"/>
      <name val="Arial"/>
      <family val="2"/>
    </font>
    <font>
      <sz val="11"/>
      <color rgb="FF00B0F0"/>
      <name val="Arial"/>
      <family val="2"/>
    </font>
    <font>
      <sz val="10"/>
      <color rgb="FF00B0F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7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43" fontId="38" fillId="0" borderId="0" applyFont="0" applyFill="0" applyBorder="0" applyAlignment="0" applyProtection="0"/>
  </cellStyleXfs>
  <cellXfs count="271">
    <xf numFmtId="0" fontId="0" fillId="0" borderId="0" xfId="0"/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9" fillId="3" borderId="1" xfId="0" applyFont="1" applyFill="1" applyBorder="1"/>
    <xf numFmtId="0" fontId="7" fillId="3" borderId="0" xfId="0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0" fillId="3" borderId="0" xfId="0" applyFont="1" applyFill="1"/>
    <xf numFmtId="0" fontId="3" fillId="3" borderId="0" xfId="0" applyFont="1" applyFill="1"/>
    <xf numFmtId="0" fontId="5" fillId="3" borderId="0" xfId="0" applyFont="1" applyFill="1"/>
    <xf numFmtId="1" fontId="5" fillId="3" borderId="0" xfId="0" applyNumberFormat="1" applyFont="1" applyFill="1" applyAlignment="1">
      <alignment horizontal="center" vertical="top"/>
    </xf>
    <xf numFmtId="1" fontId="12" fillId="3" borderId="0" xfId="0" applyNumberFormat="1" applyFont="1" applyFill="1" applyAlignment="1">
      <alignment horizontal="center" vertical="top"/>
    </xf>
    <xf numFmtId="0" fontId="5" fillId="3" borderId="0" xfId="0" applyFont="1" applyFill="1" applyAlignment="1">
      <alignment horizontal="right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right" vertical="top"/>
    </xf>
    <xf numFmtId="0" fontId="12" fillId="3" borderId="0" xfId="0" applyFont="1" applyFill="1" applyAlignment="1">
      <alignment vertical="top"/>
    </xf>
    <xf numFmtId="1" fontId="12" fillId="3" borderId="0" xfId="0" applyNumberFormat="1" applyFont="1" applyFill="1"/>
    <xf numFmtId="0" fontId="5" fillId="3" borderId="0" xfId="0" applyFont="1" applyFill="1" applyAlignment="1">
      <alignment vertical="top"/>
    </xf>
    <xf numFmtId="164" fontId="5" fillId="3" borderId="0" xfId="0" applyNumberFormat="1" applyFont="1" applyFill="1"/>
    <xf numFmtId="164" fontId="5" fillId="3" borderId="0" xfId="0" applyNumberFormat="1" applyFont="1" applyFill="1" applyAlignment="1">
      <alignment horizontal="center" vertical="top"/>
    </xf>
    <xf numFmtId="3" fontId="5" fillId="3" borderId="0" xfId="0" applyNumberFormat="1" applyFont="1" applyFill="1" applyAlignment="1">
      <alignment horizontal="right" vertical="center"/>
    </xf>
    <xf numFmtId="167" fontId="5" fillId="3" borderId="0" xfId="0" applyNumberFormat="1" applyFont="1" applyFill="1" applyAlignment="1">
      <alignment horizontal="right" vertical="center"/>
    </xf>
    <xf numFmtId="164" fontId="28" fillId="3" borderId="0" xfId="0" applyNumberFormat="1" applyFont="1" applyFill="1" applyAlignment="1">
      <alignment horizontal="right"/>
    </xf>
    <xf numFmtId="0" fontId="9" fillId="0" borderId="0" xfId="0" applyFont="1"/>
    <xf numFmtId="0" fontId="10" fillId="3" borderId="0" xfId="0" applyFont="1" applyFill="1" applyAlignment="1">
      <alignment vertical="center"/>
    </xf>
    <xf numFmtId="1" fontId="15" fillId="3" borderId="1" xfId="0" applyNumberFormat="1" applyFont="1" applyFill="1" applyBorder="1"/>
    <xf numFmtId="1" fontId="15" fillId="3" borderId="2" xfId="0" applyNumberFormat="1" applyFont="1" applyFill="1" applyBorder="1"/>
    <xf numFmtId="1" fontId="12" fillId="3" borderId="0" xfId="0" applyNumberFormat="1" applyFont="1" applyFill="1" applyAlignment="1">
      <alignment vertical="top"/>
    </xf>
    <xf numFmtId="0" fontId="15" fillId="3" borderId="0" xfId="0" applyFont="1" applyFill="1" applyAlignment="1">
      <alignment horizontal="right" vertical="center"/>
    </xf>
    <xf numFmtId="1" fontId="16" fillId="3" borderId="0" xfId="0" applyNumberFormat="1" applyFont="1" applyFill="1"/>
    <xf numFmtId="1" fontId="17" fillId="3" borderId="0" xfId="0" applyNumberFormat="1" applyFont="1" applyFill="1" applyAlignment="1">
      <alignment horizontal="right"/>
    </xf>
    <xf numFmtId="0" fontId="16" fillId="3" borderId="0" xfId="0" applyFont="1" applyFill="1"/>
    <xf numFmtId="0" fontId="18" fillId="3" borderId="0" xfId="0" applyFont="1" applyFill="1"/>
    <xf numFmtId="14" fontId="18" fillId="3" borderId="0" xfId="0" applyNumberFormat="1" applyFont="1" applyFill="1"/>
    <xf numFmtId="0" fontId="9" fillId="3" borderId="0" xfId="0" applyFont="1" applyFill="1" applyAlignment="1">
      <alignment vertical="center"/>
    </xf>
    <xf numFmtId="0" fontId="15" fillId="3" borderId="0" xfId="0" applyFont="1" applyFill="1"/>
    <xf numFmtId="0" fontId="20" fillId="3" borderId="0" xfId="0" applyFont="1" applyFill="1"/>
    <xf numFmtId="0" fontId="29" fillId="3" borderId="0" xfId="3" applyFont="1" applyFill="1"/>
    <xf numFmtId="0" fontId="29" fillId="3" borderId="1" xfId="3" applyFont="1" applyFill="1" applyBorder="1"/>
    <xf numFmtId="3" fontId="16" fillId="3" borderId="0" xfId="0" applyNumberFormat="1" applyFont="1" applyFill="1" applyProtection="1">
      <protection locked="0"/>
    </xf>
    <xf numFmtId="3" fontId="15" fillId="3" borderId="2" xfId="0" applyNumberFormat="1" applyFont="1" applyFill="1" applyBorder="1" applyProtection="1">
      <protection locked="0"/>
    </xf>
    <xf numFmtId="0" fontId="15" fillId="3" borderId="1" xfId="0" applyFont="1" applyFill="1" applyBorder="1"/>
    <xf numFmtId="0" fontId="21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1" fillId="3" borderId="0" xfId="0" applyFont="1" applyFill="1" applyAlignment="1">
      <alignment horizontal="right" vertical="top"/>
    </xf>
    <xf numFmtId="3" fontId="4" fillId="3" borderId="0" xfId="0" applyNumberFormat="1" applyFont="1" applyFill="1" applyAlignment="1">
      <alignment horizontal="right"/>
    </xf>
    <xf numFmtId="164" fontId="22" fillId="3" borderId="0" xfId="0" applyNumberFormat="1" applyFont="1" applyFill="1" applyAlignment="1">
      <alignment horizontal="right"/>
    </xf>
    <xf numFmtId="0" fontId="16" fillId="3" borderId="1" xfId="0" applyFont="1" applyFill="1" applyBorder="1"/>
    <xf numFmtId="0" fontId="23" fillId="3" borderId="0" xfId="0" applyFont="1" applyFill="1" applyAlignment="1">
      <alignment horizontal="center" vertical="top"/>
    </xf>
    <xf numFmtId="1" fontId="21" fillId="3" borderId="0" xfId="0" applyNumberFormat="1" applyFont="1" applyFill="1" applyAlignment="1">
      <alignment horizontal="right" vertical="top"/>
    </xf>
    <xf numFmtId="3" fontId="16" fillId="3" borderId="0" xfId="0" applyNumberFormat="1" applyFont="1" applyFill="1"/>
    <xf numFmtId="0" fontId="16" fillId="3" borderId="3" xfId="0" applyFont="1" applyFill="1" applyBorder="1"/>
    <xf numFmtId="0" fontId="17" fillId="3" borderId="0" xfId="0" applyFont="1" applyFill="1"/>
    <xf numFmtId="0" fontId="17" fillId="3" borderId="0" xfId="0" applyFont="1" applyFill="1" applyAlignment="1">
      <alignment horizontal="right"/>
    </xf>
    <xf numFmtId="3" fontId="16" fillId="3" borderId="0" xfId="0" applyNumberFormat="1" applyFont="1" applyFill="1" applyAlignment="1">
      <alignment horizontal="right"/>
    </xf>
    <xf numFmtId="2" fontId="16" fillId="3" borderId="0" xfId="0" applyNumberFormat="1" applyFont="1" applyFill="1"/>
    <xf numFmtId="164" fontId="16" fillId="3" borderId="0" xfId="0" applyNumberFormat="1" applyFont="1" applyFill="1"/>
    <xf numFmtId="164" fontId="17" fillId="3" borderId="0" xfId="0" applyNumberFormat="1" applyFont="1" applyFill="1"/>
    <xf numFmtId="164" fontId="16" fillId="3" borderId="2" xfId="0" applyNumberFormat="1" applyFont="1" applyFill="1" applyBorder="1"/>
    <xf numFmtId="0" fontId="30" fillId="3" borderId="0" xfId="0" applyFont="1" applyFill="1" applyAlignment="1">
      <alignment horizontal="right"/>
    </xf>
    <xf numFmtId="164" fontId="30" fillId="3" borderId="0" xfId="0" applyNumberFormat="1" applyFont="1" applyFill="1" applyAlignment="1">
      <alignment horizontal="right"/>
    </xf>
    <xf numFmtId="0" fontId="31" fillId="3" borderId="0" xfId="0" applyFont="1" applyFill="1"/>
    <xf numFmtId="0" fontId="30" fillId="3" borderId="0" xfId="0" applyFont="1" applyFill="1" applyAlignment="1">
      <alignment horizontal="right" vertical="top"/>
    </xf>
    <xf numFmtId="164" fontId="16" fillId="3" borderId="5" xfId="0" applyNumberFormat="1" applyFont="1" applyFill="1" applyBorder="1"/>
    <xf numFmtId="3" fontId="16" fillId="3" borderId="6" xfId="0" applyNumberFormat="1" applyFont="1" applyFill="1" applyBorder="1"/>
    <xf numFmtId="3" fontId="16" fillId="3" borderId="3" xfId="0" applyNumberFormat="1" applyFont="1" applyFill="1" applyBorder="1"/>
    <xf numFmtId="3" fontId="16" fillId="3" borderId="5" xfId="0" applyNumberFormat="1" applyFont="1" applyFill="1" applyBorder="1"/>
    <xf numFmtId="0" fontId="16" fillId="3" borderId="2" xfId="0" applyFont="1" applyFill="1" applyBorder="1"/>
    <xf numFmtId="0" fontId="15" fillId="3" borderId="0" xfId="0" applyFont="1" applyFill="1" applyAlignment="1">
      <alignment vertical="top"/>
    </xf>
    <xf numFmtId="0" fontId="15" fillId="3" borderId="1" xfId="0" applyFont="1" applyFill="1" applyBorder="1" applyAlignment="1">
      <alignment vertical="top"/>
    </xf>
    <xf numFmtId="0" fontId="16" fillId="3" borderId="0" xfId="0" applyFont="1" applyFill="1" applyAlignment="1">
      <alignment vertical="top"/>
    </xf>
    <xf numFmtId="0" fontId="16" fillId="3" borderId="0" xfId="0" applyFont="1" applyFill="1" applyAlignment="1">
      <alignment horizontal="center" vertical="top"/>
    </xf>
    <xf numFmtId="0" fontId="16" fillId="3" borderId="1" xfId="0" applyFont="1" applyFill="1" applyBorder="1" applyAlignment="1">
      <alignment vertical="top"/>
    </xf>
    <xf numFmtId="0" fontId="15" fillId="3" borderId="0" xfId="0" applyFont="1" applyFill="1" applyAlignment="1">
      <alignment horizontal="center" vertical="top"/>
    </xf>
    <xf numFmtId="0" fontId="13" fillId="3" borderId="0" xfId="0" applyFont="1" applyFill="1" applyAlignment="1">
      <alignment horizontal="center" vertical="top"/>
    </xf>
    <xf numFmtId="0" fontId="13" fillId="3" borderId="3" xfId="0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top"/>
    </xf>
    <xf numFmtId="0" fontId="17" fillId="3" borderId="0" xfId="0" applyFont="1" applyFill="1" applyAlignment="1">
      <alignment horizontal="right" vertical="top"/>
    </xf>
    <xf numFmtId="0" fontId="17" fillId="3" borderId="0" xfId="0" applyFont="1" applyFill="1" applyAlignment="1">
      <alignment horizontal="center" vertical="top"/>
    </xf>
    <xf numFmtId="164" fontId="16" fillId="3" borderId="0" xfId="0" applyNumberFormat="1" applyFont="1" applyFill="1" applyAlignment="1">
      <alignment horizontal="right"/>
    </xf>
    <xf numFmtId="0" fontId="16" fillId="3" borderId="0" xfId="0" applyFont="1" applyFill="1" applyAlignment="1">
      <alignment horizontal="right" vertical="top"/>
    </xf>
    <xf numFmtId="164" fontId="16" fillId="3" borderId="0" xfId="0" applyNumberFormat="1" applyFont="1" applyFill="1" applyAlignment="1">
      <alignment horizontal="center" vertical="top"/>
    </xf>
    <xf numFmtId="164" fontId="16" fillId="3" borderId="0" xfId="0" applyNumberFormat="1" applyFont="1" applyFill="1" applyAlignment="1">
      <alignment horizontal="right" vertical="top"/>
    </xf>
    <xf numFmtId="0" fontId="16" fillId="3" borderId="0" xfId="0" applyFont="1" applyFill="1" applyAlignment="1">
      <alignment horizontal="right"/>
    </xf>
    <xf numFmtId="3" fontId="16" fillId="3" borderId="0" xfId="0" applyNumberFormat="1" applyFont="1" applyFill="1" applyAlignment="1">
      <alignment horizontal="right" vertical="top"/>
    </xf>
    <xf numFmtId="0" fontId="15" fillId="3" borderId="2" xfId="0" applyFont="1" applyFill="1" applyBorder="1" applyAlignment="1">
      <alignment vertical="top"/>
    </xf>
    <xf numFmtId="0" fontId="15" fillId="3" borderId="2" xfId="0" applyFont="1" applyFill="1" applyBorder="1"/>
    <xf numFmtId="164" fontId="15" fillId="3" borderId="2" xfId="0" applyNumberFormat="1" applyFont="1" applyFill="1" applyBorder="1" applyAlignment="1">
      <alignment horizontal="right" vertical="top"/>
    </xf>
    <xf numFmtId="0" fontId="15" fillId="3" borderId="3" xfId="0" applyFont="1" applyFill="1" applyBorder="1"/>
    <xf numFmtId="0" fontId="13" fillId="3" borderId="3" xfId="0" applyFont="1" applyFill="1" applyBorder="1" applyAlignment="1">
      <alignment horizontal="center"/>
    </xf>
    <xf numFmtId="3" fontId="17" fillId="3" borderId="0" xfId="0" applyNumberFormat="1" applyFont="1" applyFill="1" applyAlignment="1">
      <alignment horizontal="right" vertical="top"/>
    </xf>
    <xf numFmtId="164" fontId="15" fillId="3" borderId="0" xfId="0" applyNumberFormat="1" applyFont="1" applyFill="1" applyAlignment="1">
      <alignment horizontal="right" vertical="center"/>
    </xf>
    <xf numFmtId="164" fontId="15" fillId="3" borderId="2" xfId="0" applyNumberFormat="1" applyFont="1" applyFill="1" applyBorder="1"/>
    <xf numFmtId="164" fontId="15" fillId="3" borderId="7" xfId="0" applyNumberFormat="1" applyFont="1" applyFill="1" applyBorder="1"/>
    <xf numFmtId="0" fontId="13" fillId="3" borderId="0" xfId="0" applyFont="1" applyFill="1"/>
    <xf numFmtId="164" fontId="16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horizontal="right"/>
    </xf>
    <xf numFmtId="0" fontId="24" fillId="3" borderId="0" xfId="0" applyFont="1" applyFill="1"/>
    <xf numFmtId="0" fontId="24" fillId="3" borderId="0" xfId="0" applyFont="1" applyFill="1" applyAlignment="1">
      <alignment vertical="top"/>
    </xf>
    <xf numFmtId="164" fontId="24" fillId="3" borderId="0" xfId="0" applyNumberFormat="1" applyFont="1" applyFill="1" applyAlignment="1">
      <alignment horizontal="right" vertical="center"/>
    </xf>
    <xf numFmtId="164" fontId="17" fillId="3" borderId="0" xfId="0" applyNumberFormat="1" applyFont="1" applyFill="1" applyAlignment="1">
      <alignment horizontal="right" vertical="center"/>
    </xf>
    <xf numFmtId="9" fontId="16" fillId="3" borderId="0" xfId="4" applyFont="1" applyFill="1" applyBorder="1"/>
    <xf numFmtId="0" fontId="15" fillId="3" borderId="0" xfId="0" applyFont="1" applyFill="1" applyAlignment="1">
      <alignment vertical="center"/>
    </xf>
    <xf numFmtId="0" fontId="13" fillId="3" borderId="1" xfId="0" applyFont="1" applyFill="1" applyBorder="1"/>
    <xf numFmtId="0" fontId="13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 vertical="top" wrapText="1"/>
    </xf>
    <xf numFmtId="0" fontId="16" fillId="3" borderId="3" xfId="0" applyFont="1" applyFill="1" applyBorder="1" applyAlignment="1">
      <alignment vertical="top"/>
    </xf>
    <xf numFmtId="0" fontId="16" fillId="3" borderId="0" xfId="0" applyFont="1" applyFill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/>
    </xf>
    <xf numFmtId="0" fontId="16" fillId="3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166" fontId="16" fillId="3" borderId="0" xfId="0" applyNumberFormat="1" applyFont="1" applyFill="1"/>
    <xf numFmtId="2" fontId="16" fillId="3" borderId="1" xfId="0" applyNumberFormat="1" applyFont="1" applyFill="1" applyBorder="1"/>
    <xf numFmtId="0" fontId="25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1" fontId="16" fillId="3" borderId="0" xfId="0" applyNumberFormat="1" applyFont="1" applyFill="1" applyAlignment="1">
      <alignment horizontal="center" vertical="top"/>
    </xf>
    <xf numFmtId="3" fontId="16" fillId="3" borderId="0" xfId="0" applyNumberFormat="1" applyFont="1" applyFill="1" applyAlignment="1">
      <alignment horizontal="center" vertical="top"/>
    </xf>
    <xf numFmtId="3" fontId="17" fillId="3" borderId="0" xfId="0" applyNumberFormat="1" applyFont="1" applyFill="1" applyAlignment="1">
      <alignment horizontal="center" vertical="top"/>
    </xf>
    <xf numFmtId="3" fontId="24" fillId="3" borderId="0" xfId="0" applyNumberFormat="1" applyFont="1" applyFill="1" applyAlignment="1">
      <alignment horizontal="center" vertical="top"/>
    </xf>
    <xf numFmtId="0" fontId="17" fillId="3" borderId="1" xfId="0" applyFont="1" applyFill="1" applyBorder="1" applyAlignment="1">
      <alignment horizontal="right" vertical="top"/>
    </xf>
    <xf numFmtId="0" fontId="25" fillId="3" borderId="0" xfId="0" applyFont="1" applyFill="1" applyAlignment="1">
      <alignment horizontal="center" vertical="top"/>
    </xf>
    <xf numFmtId="3" fontId="13" fillId="3" borderId="0" xfId="0" applyNumberFormat="1" applyFont="1" applyFill="1" applyAlignment="1">
      <alignment horizontal="center" vertical="top"/>
    </xf>
    <xf numFmtId="3" fontId="13" fillId="3" borderId="1" xfId="0" applyNumberFormat="1" applyFont="1" applyFill="1" applyBorder="1" applyAlignment="1">
      <alignment horizontal="center" vertical="top"/>
    </xf>
    <xf numFmtId="167" fontId="16" fillId="3" borderId="0" xfId="0" applyNumberFormat="1" applyFont="1" applyFill="1" applyAlignment="1">
      <alignment horizontal="right" vertical="center"/>
    </xf>
    <xf numFmtId="167" fontId="16" fillId="3" borderId="1" xfId="0" applyNumberFormat="1" applyFont="1" applyFill="1" applyBorder="1" applyAlignment="1">
      <alignment horizontal="right" vertical="center"/>
    </xf>
    <xf numFmtId="3" fontId="16" fillId="3" borderId="1" xfId="0" applyNumberFormat="1" applyFont="1" applyFill="1" applyBorder="1"/>
    <xf numFmtId="164" fontId="16" fillId="3" borderId="1" xfId="0" applyNumberFormat="1" applyFont="1" applyFill="1" applyBorder="1"/>
    <xf numFmtId="167" fontId="15" fillId="3" borderId="1" xfId="0" applyNumberFormat="1" applyFont="1" applyFill="1" applyBorder="1" applyAlignment="1">
      <alignment horizontal="right"/>
    </xf>
    <xf numFmtId="167" fontId="15" fillId="3" borderId="1" xfId="0" applyNumberFormat="1" applyFont="1" applyFill="1" applyBorder="1"/>
    <xf numFmtId="3" fontId="16" fillId="3" borderId="3" xfId="0" applyNumberFormat="1" applyFont="1" applyFill="1" applyBorder="1" applyAlignment="1">
      <alignment horizontal="right" vertical="top"/>
    </xf>
    <xf numFmtId="164" fontId="16" fillId="3" borderId="5" xfId="0" applyNumberFormat="1" applyFont="1" applyFill="1" applyBorder="1" applyAlignment="1">
      <alignment horizontal="right" vertical="top"/>
    </xf>
    <xf numFmtId="164" fontId="15" fillId="3" borderId="7" xfId="0" applyNumberFormat="1" applyFont="1" applyFill="1" applyBorder="1" applyAlignment="1">
      <alignment horizontal="right" vertical="top"/>
    </xf>
    <xf numFmtId="3" fontId="16" fillId="3" borderId="5" xfId="0" applyNumberFormat="1" applyFont="1" applyFill="1" applyBorder="1" applyAlignment="1">
      <alignment horizontal="right" vertical="top"/>
    </xf>
    <xf numFmtId="3" fontId="17" fillId="3" borderId="5" xfId="0" applyNumberFormat="1" applyFont="1" applyFill="1" applyBorder="1" applyAlignment="1">
      <alignment horizontal="right" vertical="top"/>
    </xf>
    <xf numFmtId="3" fontId="16" fillId="3" borderId="6" xfId="0" applyNumberFormat="1" applyFont="1" applyFill="1" applyBorder="1" applyAlignment="1">
      <alignment horizontal="right" vertical="top"/>
    </xf>
    <xf numFmtId="167" fontId="15" fillId="3" borderId="4" xfId="0" applyNumberFormat="1" applyFont="1" applyFill="1" applyBorder="1" applyAlignment="1">
      <alignment horizontal="right"/>
    </xf>
    <xf numFmtId="164" fontId="17" fillId="3" borderId="5" xfId="0" applyNumberFormat="1" applyFont="1" applyFill="1" applyBorder="1"/>
    <xf numFmtId="167" fontId="16" fillId="3" borderId="0" xfId="0" applyNumberFormat="1" applyFont="1" applyFill="1"/>
    <xf numFmtId="1" fontId="15" fillId="3" borderId="3" xfId="0" applyNumberFormat="1" applyFont="1" applyFill="1" applyBorder="1"/>
    <xf numFmtId="164" fontId="15" fillId="3" borderId="1" xfId="0" applyNumberFormat="1" applyFont="1" applyFill="1" applyBorder="1"/>
    <xf numFmtId="167" fontId="17" fillId="3" borderId="0" xfId="0" applyNumberFormat="1" applyFont="1" applyFill="1" applyAlignment="1">
      <alignment horizontal="right" vertical="center"/>
    </xf>
    <xf numFmtId="167" fontId="17" fillId="3" borderId="1" xfId="0" applyNumberFormat="1" applyFont="1" applyFill="1" applyBorder="1" applyAlignment="1">
      <alignment horizontal="right" vertical="center"/>
    </xf>
    <xf numFmtId="167" fontId="15" fillId="3" borderId="2" xfId="0" applyNumberFormat="1" applyFont="1" applyFill="1" applyBorder="1" applyAlignment="1">
      <alignment horizontal="right" vertical="center"/>
    </xf>
    <xf numFmtId="167" fontId="15" fillId="3" borderId="0" xfId="0" applyNumberFormat="1" applyFont="1" applyFill="1" applyAlignment="1">
      <alignment horizontal="right" vertical="center"/>
    </xf>
    <xf numFmtId="0" fontId="16" fillId="3" borderId="8" xfId="0" applyFont="1" applyFill="1" applyBorder="1"/>
    <xf numFmtId="0" fontId="16" fillId="3" borderId="9" xfId="0" applyFont="1" applyFill="1" applyBorder="1"/>
    <xf numFmtId="0" fontId="16" fillId="3" borderId="10" xfId="0" applyFont="1" applyFill="1" applyBorder="1"/>
    <xf numFmtId="0" fontId="16" fillId="3" borderId="11" xfId="0" applyFont="1" applyFill="1" applyBorder="1"/>
    <xf numFmtId="0" fontId="16" fillId="3" borderId="12" xfId="0" applyFont="1" applyFill="1" applyBorder="1"/>
    <xf numFmtId="0" fontId="16" fillId="3" borderId="13" xfId="0" applyFont="1" applyFill="1" applyBorder="1"/>
    <xf numFmtId="0" fontId="16" fillId="3" borderId="14" xfId="0" applyFont="1" applyFill="1" applyBorder="1"/>
    <xf numFmtId="0" fontId="16" fillId="3" borderId="15" xfId="0" applyFont="1" applyFill="1" applyBorder="1"/>
    <xf numFmtId="0" fontId="13" fillId="3" borderId="2" xfId="0" applyFont="1" applyFill="1" applyBorder="1" applyAlignment="1">
      <alignment horizontal="center" vertical="top"/>
    </xf>
    <xf numFmtId="0" fontId="26" fillId="3" borderId="0" xfId="0" applyFont="1" applyFill="1" applyAlignment="1">
      <alignment horizontal="center" vertical="top"/>
    </xf>
    <xf numFmtId="168" fontId="5" fillId="3" borderId="0" xfId="0" applyNumberFormat="1" applyFont="1" applyFill="1"/>
    <xf numFmtId="169" fontId="16" fillId="3" borderId="0" xfId="0" applyNumberFormat="1" applyFont="1" applyFill="1"/>
    <xf numFmtId="4" fontId="16" fillId="3" borderId="0" xfId="0" applyNumberFormat="1" applyFont="1" applyFill="1"/>
    <xf numFmtId="0" fontId="32" fillId="2" borderId="0" xfId="0" applyFont="1" applyFill="1" applyAlignment="1">
      <alignment horizontal="left"/>
    </xf>
    <xf numFmtId="0" fontId="32" fillId="2" borderId="0" xfId="0" applyFont="1" applyFill="1"/>
    <xf numFmtId="164" fontId="15" fillId="3" borderId="16" xfId="0" applyNumberFormat="1" applyFont="1" applyFill="1" applyBorder="1"/>
    <xf numFmtId="3" fontId="16" fillId="3" borderId="18" xfId="0" applyNumberFormat="1" applyFont="1" applyFill="1" applyBorder="1"/>
    <xf numFmtId="3" fontId="16" fillId="3" borderId="19" xfId="0" applyNumberFormat="1" applyFont="1" applyFill="1" applyBorder="1"/>
    <xf numFmtId="167" fontId="15" fillId="3" borderId="17" xfId="0" applyNumberFormat="1" applyFont="1" applyFill="1" applyBorder="1"/>
    <xf numFmtId="164" fontId="16" fillId="3" borderId="17" xfId="0" applyNumberFormat="1" applyFont="1" applyFill="1" applyBorder="1"/>
    <xf numFmtId="167" fontId="16" fillId="3" borderId="0" xfId="0" applyNumberFormat="1" applyFont="1" applyFill="1" applyAlignment="1">
      <alignment horizontal="right"/>
    </xf>
    <xf numFmtId="167" fontId="9" fillId="3" borderId="0" xfId="0" applyNumberFormat="1" applyFont="1" applyFill="1"/>
    <xf numFmtId="3" fontId="30" fillId="3" borderId="0" xfId="0" applyNumberFormat="1" applyFont="1" applyFill="1" applyAlignment="1">
      <alignment horizontal="right" vertical="top"/>
    </xf>
    <xf numFmtId="0" fontId="33" fillId="0" borderId="0" xfId="0" applyFont="1" applyAlignment="1">
      <alignment vertical="center"/>
    </xf>
    <xf numFmtId="3" fontId="16" fillId="3" borderId="17" xfId="0" applyNumberFormat="1" applyFont="1" applyFill="1" applyBorder="1"/>
    <xf numFmtId="1" fontId="17" fillId="3" borderId="0" xfId="0" applyNumberFormat="1" applyFont="1" applyFill="1"/>
    <xf numFmtId="167" fontId="16" fillId="3" borderId="5" xfId="0" applyNumberFormat="1" applyFont="1" applyFill="1" applyBorder="1" applyAlignment="1" applyProtection="1">
      <alignment horizontal="right"/>
      <protection locked="0"/>
    </xf>
    <xf numFmtId="167" fontId="16" fillId="3" borderId="0" xfId="0" applyNumberFormat="1" applyFont="1" applyFill="1" applyAlignment="1" applyProtection="1">
      <alignment horizontal="right"/>
      <protection locked="0"/>
    </xf>
    <xf numFmtId="167" fontId="15" fillId="3" borderId="7" xfId="0" applyNumberFormat="1" applyFont="1" applyFill="1" applyBorder="1" applyAlignment="1" applyProtection="1">
      <alignment horizontal="right"/>
      <protection locked="0"/>
    </xf>
    <xf numFmtId="167" fontId="15" fillId="3" borderId="2" xfId="0" applyNumberFormat="1" applyFont="1" applyFill="1" applyBorder="1" applyAlignment="1" applyProtection="1">
      <alignment horizontal="right"/>
      <protection locked="0"/>
    </xf>
    <xf numFmtId="1" fontId="16" fillId="3" borderId="5" xfId="0" applyNumberFormat="1" applyFont="1" applyFill="1" applyBorder="1" applyAlignment="1" applyProtection="1">
      <alignment horizontal="right"/>
      <protection locked="0"/>
    </xf>
    <xf numFmtId="1" fontId="16" fillId="3" borderId="0" xfId="0" applyNumberFormat="1" applyFont="1" applyFill="1" applyAlignment="1" applyProtection="1">
      <alignment horizontal="right"/>
      <protection locked="0"/>
    </xf>
    <xf numFmtId="167" fontId="15" fillId="3" borderId="4" xfId="0" applyNumberFormat="1" applyFont="1" applyFill="1" applyBorder="1" applyAlignment="1">
      <alignment horizontal="right" vertical="top"/>
    </xf>
    <xf numFmtId="167" fontId="15" fillId="3" borderId="1" xfId="0" applyNumberFormat="1" applyFont="1" applyFill="1" applyBorder="1" applyAlignment="1">
      <alignment horizontal="right" vertical="top"/>
    </xf>
    <xf numFmtId="0" fontId="19" fillId="3" borderId="0" xfId="1" applyFont="1" applyFill="1" applyBorder="1" applyAlignment="1" applyProtection="1"/>
    <xf numFmtId="1" fontId="15" fillId="3" borderId="4" xfId="0" applyNumberFormat="1" applyFont="1" applyFill="1" applyBorder="1"/>
    <xf numFmtId="0" fontId="16" fillId="3" borderId="5" xfId="0" applyFont="1" applyFill="1" applyBorder="1"/>
    <xf numFmtId="164" fontId="16" fillId="3" borderId="7" xfId="0" applyNumberFormat="1" applyFont="1" applyFill="1" applyBorder="1"/>
    <xf numFmtId="167" fontId="16" fillId="3" borderId="5" xfId="0" applyNumberFormat="1" applyFont="1" applyFill="1" applyBorder="1"/>
    <xf numFmtId="3" fontId="16" fillId="3" borderId="4" xfId="0" applyNumberFormat="1" applyFont="1" applyFill="1" applyBorder="1"/>
    <xf numFmtId="3" fontId="16" fillId="3" borderId="5" xfId="0" applyNumberFormat="1" applyFont="1" applyFill="1" applyBorder="1" applyAlignment="1">
      <alignment horizontal="right"/>
    </xf>
    <xf numFmtId="167" fontId="16" fillId="3" borderId="5" xfId="0" applyNumberFormat="1" applyFont="1" applyFill="1" applyBorder="1" applyAlignment="1">
      <alignment horizontal="right" vertical="center"/>
    </xf>
    <xf numFmtId="167" fontId="17" fillId="3" borderId="5" xfId="0" applyNumberFormat="1" applyFont="1" applyFill="1" applyBorder="1" applyAlignment="1">
      <alignment horizontal="right" vertical="center"/>
    </xf>
    <xf numFmtId="167" fontId="17" fillId="3" borderId="4" xfId="0" applyNumberFormat="1" applyFont="1" applyFill="1" applyBorder="1" applyAlignment="1">
      <alignment horizontal="right" vertical="center"/>
    </xf>
    <xf numFmtId="167" fontId="15" fillId="3" borderId="7" xfId="0" applyNumberFormat="1" applyFont="1" applyFill="1" applyBorder="1" applyAlignment="1">
      <alignment horizontal="right" vertical="center"/>
    </xf>
    <xf numFmtId="167" fontId="15" fillId="3" borderId="5" xfId="0" applyNumberFormat="1" applyFont="1" applyFill="1" applyBorder="1" applyAlignment="1">
      <alignment horizontal="right" vertical="center"/>
    </xf>
    <xf numFmtId="167" fontId="16" fillId="3" borderId="4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167" fontId="16" fillId="3" borderId="18" xfId="0" applyNumberFormat="1" applyFont="1" applyFill="1" applyBorder="1"/>
    <xf numFmtId="167" fontId="16" fillId="3" borderId="18" xfId="0" applyNumberFormat="1" applyFont="1" applyFill="1" applyBorder="1" applyAlignment="1">
      <alignment horizontal="right"/>
    </xf>
    <xf numFmtId="1" fontId="15" fillId="3" borderId="19" xfId="0" applyNumberFormat="1" applyFont="1" applyFill="1" applyBorder="1"/>
    <xf numFmtId="164" fontId="15" fillId="3" borderId="17" xfId="0" applyNumberFormat="1" applyFont="1" applyFill="1" applyBorder="1"/>
    <xf numFmtId="4" fontId="16" fillId="3" borderId="5" xfId="0" applyNumberFormat="1" applyFont="1" applyFill="1" applyBorder="1" applyAlignment="1">
      <alignment horizontal="right" vertical="center"/>
    </xf>
    <xf numFmtId="4" fontId="16" fillId="3" borderId="0" xfId="0" applyNumberFormat="1" applyFont="1" applyFill="1" applyAlignment="1">
      <alignment horizontal="right" vertical="center"/>
    </xf>
    <xf numFmtId="1" fontId="16" fillId="3" borderId="0" xfId="0" applyNumberFormat="1" applyFont="1" applyFill="1" applyAlignment="1">
      <alignment horizontal="left" vertical="top"/>
    </xf>
    <xf numFmtId="0" fontId="24" fillId="3" borderId="1" xfId="0" applyFont="1" applyFill="1" applyBorder="1" applyAlignment="1">
      <alignment vertical="top"/>
    </xf>
    <xf numFmtId="167" fontId="16" fillId="0" borderId="18" xfId="0" applyNumberFormat="1" applyFont="1" applyBorder="1"/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2" fillId="3" borderId="1" xfId="0" applyFont="1" applyFill="1" applyBorder="1"/>
    <xf numFmtId="0" fontId="35" fillId="3" borderId="0" xfId="0" applyFont="1" applyFill="1"/>
    <xf numFmtId="0" fontId="34" fillId="3" borderId="0" xfId="0" applyFont="1" applyFill="1"/>
    <xf numFmtId="0" fontId="34" fillId="3" borderId="0" xfId="0" applyFont="1" applyFill="1" applyAlignment="1">
      <alignment vertical="center"/>
    </xf>
    <xf numFmtId="0" fontId="36" fillId="3" borderId="0" xfId="0" applyFont="1" applyFill="1" applyAlignment="1">
      <alignment vertical="center" wrapText="1"/>
    </xf>
    <xf numFmtId="0" fontId="37" fillId="3" borderId="0" xfId="0" applyFont="1" applyFill="1"/>
    <xf numFmtId="167" fontId="16" fillId="3" borderId="1" xfId="0" applyNumberFormat="1" applyFont="1" applyFill="1" applyBorder="1"/>
    <xf numFmtId="167" fontId="16" fillId="3" borderId="17" xfId="0" applyNumberFormat="1" applyFont="1" applyFill="1" applyBorder="1"/>
    <xf numFmtId="0" fontId="36" fillId="3" borderId="0" xfId="0" applyFont="1" applyFill="1"/>
    <xf numFmtId="164" fontId="32" fillId="3" borderId="0" xfId="0" applyNumberFormat="1" applyFont="1" applyFill="1"/>
    <xf numFmtId="4" fontId="34" fillId="3" borderId="0" xfId="0" applyNumberFormat="1" applyFont="1" applyFill="1"/>
    <xf numFmtId="0" fontId="16" fillId="0" borderId="0" xfId="0" applyFont="1"/>
    <xf numFmtId="164" fontId="16" fillId="3" borderId="3" xfId="0" applyNumberFormat="1" applyFont="1" applyFill="1" applyBorder="1"/>
    <xf numFmtId="164" fontId="16" fillId="3" borderId="0" xfId="0" applyNumberFormat="1" applyFont="1" applyFill="1" applyAlignment="1">
      <alignment horizontal="right" vertical="center" wrapText="1"/>
    </xf>
    <xf numFmtId="1" fontId="5" fillId="3" borderId="0" xfId="0" applyNumberFormat="1" applyFont="1" applyFill="1"/>
    <xf numFmtId="164" fontId="24" fillId="3" borderId="0" xfId="0" applyNumberFormat="1" applyFont="1" applyFill="1" applyAlignment="1">
      <alignment vertical="top"/>
    </xf>
    <xf numFmtId="164" fontId="15" fillId="3" borderId="0" xfId="0" applyNumberFormat="1" applyFont="1" applyFill="1"/>
    <xf numFmtId="164" fontId="15" fillId="3" borderId="0" xfId="0" applyNumberFormat="1" applyFont="1" applyFill="1" applyAlignment="1">
      <alignment vertical="top"/>
    </xf>
    <xf numFmtId="1" fontId="17" fillId="0" borderId="0" xfId="0" applyNumberFormat="1" applyFont="1"/>
    <xf numFmtId="0" fontId="39" fillId="3" borderId="1" xfId="3" applyFont="1" applyFill="1" applyBorder="1"/>
    <xf numFmtId="1" fontId="39" fillId="3" borderId="1" xfId="3" applyNumberFormat="1" applyFont="1" applyFill="1" applyBorder="1"/>
    <xf numFmtId="3" fontId="29" fillId="3" borderId="0" xfId="7" applyNumberFormat="1" applyFont="1" applyFill="1"/>
    <xf numFmtId="3" fontId="39" fillId="3" borderId="3" xfId="3" applyNumberFormat="1" applyFont="1" applyFill="1" applyBorder="1"/>
    <xf numFmtId="167" fontId="39" fillId="3" borderId="1" xfId="3" applyNumberFormat="1" applyFont="1" applyFill="1" applyBorder="1"/>
    <xf numFmtId="3" fontId="29" fillId="3" borderId="3" xfId="3" applyNumberFormat="1" applyFont="1" applyFill="1" applyBorder="1"/>
    <xf numFmtId="1" fontId="15" fillId="3" borderId="1" xfId="0" applyNumberFormat="1" applyFont="1" applyFill="1" applyBorder="1" applyAlignment="1">
      <alignment vertical="top"/>
    </xf>
    <xf numFmtId="3" fontId="29" fillId="3" borderId="0" xfId="3" applyNumberFormat="1" applyFont="1" applyFill="1"/>
    <xf numFmtId="167" fontId="29" fillId="3" borderId="0" xfId="3" applyNumberFormat="1" applyFont="1" applyFill="1"/>
    <xf numFmtId="167" fontId="40" fillId="3" borderId="0" xfId="3" applyNumberFormat="1" applyFont="1" applyFill="1"/>
    <xf numFmtId="167" fontId="39" fillId="3" borderId="2" xfId="3" applyNumberFormat="1" applyFont="1" applyFill="1" applyBorder="1"/>
    <xf numFmtId="3" fontId="40" fillId="3" borderId="0" xfId="3" applyNumberFormat="1" applyFont="1" applyFill="1"/>
    <xf numFmtId="0" fontId="39" fillId="3" borderId="4" xfId="3" applyFont="1" applyFill="1" applyBorder="1"/>
    <xf numFmtId="167" fontId="29" fillId="3" borderId="5" xfId="3" applyNumberFormat="1" applyFont="1" applyFill="1" applyBorder="1"/>
    <xf numFmtId="167" fontId="39" fillId="3" borderId="7" xfId="3" applyNumberFormat="1" applyFont="1" applyFill="1" applyBorder="1"/>
    <xf numFmtId="1" fontId="39" fillId="3" borderId="4" xfId="3" applyNumberFormat="1" applyFont="1" applyFill="1" applyBorder="1"/>
    <xf numFmtId="3" fontId="29" fillId="3" borderId="5" xfId="3" applyNumberFormat="1" applyFont="1" applyFill="1" applyBorder="1"/>
    <xf numFmtId="3" fontId="39" fillId="3" borderId="6" xfId="3" applyNumberFormat="1" applyFont="1" applyFill="1" applyBorder="1"/>
    <xf numFmtId="167" fontId="39" fillId="3" borderId="4" xfId="3" applyNumberFormat="1" applyFont="1" applyFill="1" applyBorder="1"/>
    <xf numFmtId="167" fontId="17" fillId="3" borderId="0" xfId="0" applyNumberFormat="1" applyFont="1" applyFill="1"/>
    <xf numFmtId="167" fontId="15" fillId="3" borderId="2" xfId="0" applyNumberFormat="1" applyFont="1" applyFill="1" applyBorder="1"/>
    <xf numFmtId="167" fontId="15" fillId="3" borderId="3" xfId="0" applyNumberFormat="1" applyFont="1" applyFill="1" applyBorder="1" applyAlignment="1">
      <alignment horizontal="right" vertical="center"/>
    </xf>
    <xf numFmtId="1" fontId="16" fillId="3" borderId="5" xfId="0" applyNumberFormat="1" applyFont="1" applyFill="1" applyBorder="1"/>
    <xf numFmtId="1" fontId="17" fillId="3" borderId="5" xfId="0" applyNumberFormat="1" applyFont="1" applyFill="1" applyBorder="1"/>
    <xf numFmtId="1" fontId="17" fillId="0" borderId="5" xfId="0" applyNumberFormat="1" applyFont="1" applyBorder="1"/>
    <xf numFmtId="1" fontId="15" fillId="3" borderId="7" xfId="0" applyNumberFormat="1" applyFont="1" applyFill="1" applyBorder="1"/>
    <xf numFmtId="167" fontId="29" fillId="3" borderId="3" xfId="3" applyNumberFormat="1" applyFont="1" applyFill="1" applyBorder="1"/>
    <xf numFmtId="0" fontId="16" fillId="3" borderId="0" xfId="0" applyFont="1" applyFill="1" applyAlignment="1">
      <alignment horizontal="left" vertical="center"/>
    </xf>
    <xf numFmtId="3" fontId="15" fillId="3" borderId="3" xfId="0" applyNumberFormat="1" applyFont="1" applyFill="1" applyBorder="1"/>
    <xf numFmtId="10" fontId="16" fillId="3" borderId="0" xfId="4" applyNumberFormat="1" applyFont="1" applyFill="1"/>
    <xf numFmtId="4" fontId="16" fillId="3" borderId="5" xfId="0" applyNumberFormat="1" applyFont="1" applyFill="1" applyBorder="1" applyAlignment="1" applyProtection="1">
      <alignment horizontal="right"/>
      <protection locked="0"/>
    </xf>
    <xf numFmtId="4" fontId="16" fillId="3" borderId="0" xfId="0" applyNumberFormat="1" applyFont="1" applyFill="1" applyAlignment="1" applyProtection="1">
      <alignment horizontal="right"/>
      <protection locked="0"/>
    </xf>
    <xf numFmtId="3" fontId="17" fillId="3" borderId="0" xfId="0" applyNumberFormat="1" applyFont="1" applyFill="1" applyAlignment="1" applyProtection="1">
      <alignment horizontal="right"/>
      <protection locked="0"/>
    </xf>
    <xf numFmtId="0" fontId="25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center" vertical="center" wrapText="1"/>
    </xf>
    <xf numFmtId="1" fontId="15" fillId="3" borderId="0" xfId="0" applyNumberFormat="1" applyFont="1" applyFill="1"/>
    <xf numFmtId="0" fontId="39" fillId="3" borderId="0" xfId="3" applyFont="1" applyFill="1"/>
    <xf numFmtId="1" fontId="39" fillId="3" borderId="0" xfId="3" applyNumberFormat="1" applyFont="1" applyFill="1"/>
    <xf numFmtId="170" fontId="29" fillId="3" borderId="0" xfId="3" applyNumberFormat="1" applyFont="1" applyFill="1"/>
    <xf numFmtId="165" fontId="16" fillId="3" borderId="0" xfId="0" applyNumberFormat="1" applyFont="1" applyFill="1"/>
    <xf numFmtId="0" fontId="40" fillId="3" borderId="0" xfId="3" applyFont="1" applyFill="1"/>
    <xf numFmtId="170" fontId="40" fillId="3" borderId="0" xfId="3" applyNumberFormat="1" applyFont="1" applyFill="1"/>
    <xf numFmtId="170" fontId="39" fillId="3" borderId="0" xfId="3" applyNumberFormat="1" applyFont="1" applyFill="1"/>
    <xf numFmtId="0" fontId="3" fillId="3" borderId="0" xfId="0" applyFont="1" applyFill="1"/>
  </cellXfs>
  <cellStyles count="8"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6" xr:uid="{347722F8-D299-45E0-A151-5D2AFB343328}"/>
    <cellStyle name="Procent" xfId="4" builtinId="5"/>
    <cellStyle name="Procent 2" xfId="5" xr:uid="{00000000-0005-0000-0000-000005000000}"/>
    <cellStyle name="Tusental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</xdr:colOff>
      <xdr:row>2</xdr:row>
      <xdr:rowOff>1904</xdr:rowOff>
    </xdr:from>
    <xdr:to>
      <xdr:col>2</xdr:col>
      <xdr:colOff>1905</xdr:colOff>
      <xdr:row>2</xdr:row>
      <xdr:rowOff>134226</xdr:rowOff>
    </xdr:to>
    <xdr:sp macro="" textlink="">
      <xdr:nvSpPr>
        <xdr:cNvPr id="2" name="Textruta 1" descr="bmkLogo2">
          <a:extLst>
            <a:ext uri="{FF2B5EF4-FFF2-40B4-BE49-F238E27FC236}">
              <a16:creationId xmlns:a16="http://schemas.microsoft.com/office/drawing/2014/main" id="{50ABFEE4-1536-4DAB-9255-AF0A0F78D4F1}"/>
            </a:ext>
          </a:extLst>
        </xdr:cNvPr>
        <xdr:cNvSpPr txBox="1">
          <a:spLocks noChangeArrowheads="1"/>
        </xdr:cNvSpPr>
      </xdr:nvSpPr>
      <xdr:spPr bwMode="auto">
        <a:xfrm>
          <a:off x="8258175" y="209550"/>
          <a:ext cx="1497330" cy="320675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sv-SE" sz="1200">
              <a:effectLst/>
              <a:latin typeface="Times New Roman"/>
              <a:ea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114300</xdr:rowOff>
    </xdr:from>
    <xdr:to>
      <xdr:col>0</xdr:col>
      <xdr:colOff>1917700</xdr:colOff>
      <xdr:row>1</xdr:row>
      <xdr:rowOff>187325</xdr:rowOff>
    </xdr:to>
    <xdr:pic>
      <xdr:nvPicPr>
        <xdr:cNvPr id="1302543" name="Bildobjekt 6">
          <a:extLst>
            <a:ext uri="{FF2B5EF4-FFF2-40B4-BE49-F238E27FC236}">
              <a16:creationId xmlns:a16="http://schemas.microsoft.com/office/drawing/2014/main" id="{1405A51D-BC31-4148-A407-C7C7A0B6E256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4300"/>
          <a:ext cx="170815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Energimyndigheten Blå">
      <a:dk1>
        <a:srgbClr val="000000"/>
      </a:dk1>
      <a:lt1>
        <a:srgbClr val="FFFFFF"/>
      </a:lt1>
      <a:dk2>
        <a:srgbClr val="000000"/>
      </a:dk2>
      <a:lt2>
        <a:srgbClr val="969696"/>
      </a:lt2>
      <a:accent1>
        <a:srgbClr val="003896"/>
      </a:accent1>
      <a:accent2>
        <a:srgbClr val="5D6DA2"/>
      </a:accent2>
      <a:accent3>
        <a:srgbClr val="8691B9"/>
      </a:accent3>
      <a:accent4>
        <a:srgbClr val="AEB6D1"/>
      </a:accent4>
      <a:accent5>
        <a:srgbClr val="B8DAEA"/>
      </a:accent5>
      <a:accent6>
        <a:srgbClr val="D2E5EE"/>
      </a:accent6>
      <a:hlink>
        <a:srgbClr val="8691B9"/>
      </a:hlink>
      <a:folHlink>
        <a:srgbClr val="AEB6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4" dT="2023-06-02T11:42:57.33" personId="{00000000-0000-0000-0000-000000000000}" id="{9D35FB6D-6078-4884-A8B1-7DFCF548D766}">
    <text>Kvarstår detta?</text>
  </threadedComment>
  <threadedComment ref="A50" dT="2023-06-02T11:42:57.33" personId="{00000000-0000-0000-0000-000000000000}" id="{C3C0588B-7CB7-4B50-84EE-27BF64A675C0}">
    <text>Kvarstår detta?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BP67"/>
  <sheetViews>
    <sheetView tabSelected="1" zoomScaleNormal="100" workbookViewId="0">
      <pane xSplit="1" topLeftCell="B1" activePane="topRight" state="frozen"/>
      <selection pane="topRight" activeCell="B1" sqref="B1"/>
    </sheetView>
  </sheetViews>
  <sheetFormatPr defaultColWidth="9.08984375" defaultRowHeight="15.5" x14ac:dyDescent="0.35"/>
  <cols>
    <col min="1" max="1" width="30.453125" style="23" customWidth="1"/>
    <col min="2" max="2" width="126.453125" style="23" customWidth="1"/>
    <col min="3" max="3" width="9.08984375" style="23"/>
    <col min="4" max="4" width="10" style="23" customWidth="1"/>
    <col min="5" max="5" width="14.90625" style="23" customWidth="1"/>
    <col min="6" max="16384" width="9.08984375" style="23"/>
  </cols>
  <sheetData>
    <row r="1" spans="1:68" s="2" customFormat="1" ht="18" x14ac:dyDescent="0.4">
      <c r="B1" s="36" t="s">
        <v>187</v>
      </c>
      <c r="C1" s="32"/>
      <c r="D1" s="33"/>
    </row>
    <row r="2" spans="1:68" x14ac:dyDescent="0.35">
      <c r="A2" s="2"/>
      <c r="B2" s="2" t="s">
        <v>188</v>
      </c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s="2" customFormat="1" x14ac:dyDescent="0.35"/>
    <row r="4" spans="1:68" s="2" customFormat="1" x14ac:dyDescent="0.35"/>
    <row r="5" spans="1:68" s="2" customFormat="1" x14ac:dyDescent="0.35">
      <c r="B5" s="32"/>
    </row>
    <row r="6" spans="1:68" x14ac:dyDescent="0.35">
      <c r="A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2" customFormat="1" x14ac:dyDescent="0.35">
      <c r="A7" s="181" t="s">
        <v>0</v>
      </c>
      <c r="B7" s="34" t="s">
        <v>189</v>
      </c>
    </row>
    <row r="8" spans="1:68" s="2" customFormat="1" x14ac:dyDescent="0.35">
      <c r="A8" s="181" t="s">
        <v>1</v>
      </c>
      <c r="B8" s="34" t="s">
        <v>190</v>
      </c>
    </row>
    <row r="9" spans="1:68" s="2" customFormat="1" x14ac:dyDescent="0.35">
      <c r="A9" s="181" t="s">
        <v>2</v>
      </c>
      <c r="B9" s="34" t="s">
        <v>191</v>
      </c>
    </row>
    <row r="10" spans="1:68" s="2" customFormat="1" x14ac:dyDescent="0.35">
      <c r="A10" s="181" t="s">
        <v>3</v>
      </c>
      <c r="B10" s="34" t="s">
        <v>192</v>
      </c>
    </row>
    <row r="11" spans="1:68" s="2" customFormat="1" x14ac:dyDescent="0.35">
      <c r="A11" s="181" t="s">
        <v>4</v>
      </c>
      <c r="B11" s="34" t="s">
        <v>193</v>
      </c>
      <c r="G11" s="34"/>
    </row>
    <row r="12" spans="1:68" s="2" customFormat="1" x14ac:dyDescent="0.35">
      <c r="A12" s="181" t="s">
        <v>5</v>
      </c>
      <c r="B12" s="34" t="s">
        <v>194</v>
      </c>
      <c r="G12" s="34"/>
    </row>
    <row r="13" spans="1:68" s="2" customFormat="1" x14ac:dyDescent="0.35">
      <c r="A13" s="181" t="s">
        <v>6</v>
      </c>
      <c r="B13" s="34" t="s">
        <v>195</v>
      </c>
    </row>
    <row r="14" spans="1:68" s="2" customFormat="1" x14ac:dyDescent="0.35">
      <c r="A14" s="181" t="s">
        <v>7</v>
      </c>
      <c r="B14" s="34" t="s">
        <v>196</v>
      </c>
      <c r="G14" s="34"/>
    </row>
    <row r="15" spans="1:68" s="2" customFormat="1" x14ac:dyDescent="0.35">
      <c r="A15" s="181" t="s">
        <v>8</v>
      </c>
      <c r="B15" s="34" t="s">
        <v>197</v>
      </c>
      <c r="G15" s="34"/>
    </row>
    <row r="16" spans="1:68" s="2" customFormat="1" x14ac:dyDescent="0.35">
      <c r="A16" s="181" t="s">
        <v>9</v>
      </c>
      <c r="B16" s="34" t="s">
        <v>10</v>
      </c>
      <c r="G16" s="34"/>
    </row>
    <row r="17" spans="1:32" s="2" customFormat="1" x14ac:dyDescent="0.35">
      <c r="A17" s="181" t="s">
        <v>11</v>
      </c>
      <c r="B17" s="34" t="s">
        <v>13</v>
      </c>
      <c r="G17" s="34"/>
    </row>
    <row r="18" spans="1:32" s="2" customFormat="1" x14ac:dyDescent="0.35">
      <c r="A18" s="181" t="s">
        <v>12</v>
      </c>
      <c r="B18" s="34" t="s">
        <v>14</v>
      </c>
      <c r="G18" s="34"/>
    </row>
    <row r="19" spans="1:32" x14ac:dyDescent="0.35">
      <c r="A19" s="181"/>
      <c r="C19" s="2"/>
      <c r="D19" s="2"/>
      <c r="E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x14ac:dyDescent="0.35">
      <c r="A24" s="2"/>
      <c r="B2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x14ac:dyDescent="0.3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x14ac:dyDescent="0.3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phoneticPr fontId="5" type="noConversion"/>
  <hyperlinks>
    <hyperlink ref="A8" location="'Tab 2'!A1" display="Tabell 2" xr:uid="{00000000-0004-0000-0000-000000000000}"/>
    <hyperlink ref="A10" location="'Tab 4'!A1" display="Tabell 4" xr:uid="{00000000-0004-0000-0000-000001000000}"/>
    <hyperlink ref="A11" location="'Tab 5'!A1" display="Tabell 5" xr:uid="{00000000-0004-0000-0000-000002000000}"/>
    <hyperlink ref="A12" location="'Tab 6'!A1" display="Tabell 6" xr:uid="{00000000-0004-0000-0000-000003000000}"/>
    <hyperlink ref="A13" location="'Tab 7'!A1" display="Tabell 7" xr:uid="{00000000-0004-0000-0000-000004000000}"/>
    <hyperlink ref="A14" location="'Tab 8'!A1" display="Tabell 8" xr:uid="{00000000-0004-0000-0000-000005000000}"/>
    <hyperlink ref="A15" location="'Tab 9'!A1" display="Tabell 9" xr:uid="{00000000-0004-0000-0000-000006000000}"/>
    <hyperlink ref="A16" location="'Tab 10'!A1" display="Tabell 10" xr:uid="{00000000-0004-0000-0000-000007000000}"/>
    <hyperlink ref="A17" location="'Tab 11'!_Toc269720903" display="Tabell 11" xr:uid="{00000000-0004-0000-0000-00000A000000}"/>
    <hyperlink ref="A18" location="'Tab 12'!_Toc269720904" display="Tabell 12" xr:uid="{00000000-0004-0000-0000-00000B000000}"/>
    <hyperlink ref="A9" location="'Tab 3'!A1" display="Tabell 3" xr:uid="{00000000-0004-0000-0000-00000C000000}"/>
    <hyperlink ref="A7" location="'Tab 1'!A1" display="Tabell 1" xr:uid="{00000000-0004-0000-0000-00000D000000}"/>
  </hyperlinks>
  <pageMargins left="0.75" right="0.75" top="1" bottom="1" header="0.5" footer="0.5"/>
  <pageSetup paperSize="9" orientation="portrait" r:id="rId1"/>
  <headerFooter alignWithMargins="0"/>
  <customProperties>
    <customPr name="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I56"/>
  <sheetViews>
    <sheetView workbookViewId="0"/>
  </sheetViews>
  <sheetFormatPr defaultColWidth="9.08984375" defaultRowHeight="14" x14ac:dyDescent="0.3"/>
  <cols>
    <col min="1" max="1" width="22.90625" style="31" customWidth="1"/>
    <col min="2" max="2" width="16.90625" style="31" customWidth="1"/>
    <col min="3" max="3" width="9.08984375" style="94"/>
    <col min="4" max="8" width="11.453125" style="31" customWidth="1"/>
    <col min="9" max="16384" width="9.08984375" style="31"/>
  </cols>
  <sheetData>
    <row r="1" spans="1:9" ht="15.5" x14ac:dyDescent="0.3">
      <c r="A1" s="24" t="s">
        <v>133</v>
      </c>
    </row>
    <row r="3" spans="1:9" x14ac:dyDescent="0.3">
      <c r="A3" s="69"/>
      <c r="B3" s="69"/>
      <c r="C3" s="103"/>
      <c r="D3" s="182">
        <v>2021</v>
      </c>
      <c r="E3" s="25">
        <v>2022</v>
      </c>
      <c r="F3" s="25">
        <v>2023</v>
      </c>
      <c r="G3" s="25">
        <v>2024</v>
      </c>
      <c r="H3" s="25">
        <v>2025</v>
      </c>
      <c r="I3" s="25">
        <v>2026</v>
      </c>
    </row>
    <row r="4" spans="1:9" x14ac:dyDescent="0.3">
      <c r="A4" s="70" t="s">
        <v>114</v>
      </c>
      <c r="B4" s="70" t="s">
        <v>134</v>
      </c>
      <c r="C4" s="124"/>
      <c r="D4" s="140">
        <v>20.691777777777798</v>
      </c>
      <c r="E4" s="205">
        <v>18.820444757206324</v>
      </c>
      <c r="F4" s="140">
        <v>19.096852879427747</v>
      </c>
      <c r="G4" s="140">
        <v>19.299077440768805</v>
      </c>
      <c r="H4" s="140">
        <v>19.515289122670048</v>
      </c>
      <c r="I4" s="140">
        <v>19.63661633865707</v>
      </c>
    </row>
    <row r="5" spans="1:9" x14ac:dyDescent="0.3">
      <c r="A5" s="70"/>
      <c r="B5" s="70" t="s">
        <v>135</v>
      </c>
      <c r="C5" s="124"/>
      <c r="D5" s="140">
        <v>11.4159166666667</v>
      </c>
      <c r="E5" s="197">
        <v>11.060661844168923</v>
      </c>
      <c r="F5" s="140">
        <v>11.111985376325242</v>
      </c>
      <c r="G5" s="140">
        <v>11.051051976225626</v>
      </c>
      <c r="H5" s="140">
        <v>11.163751059176018</v>
      </c>
      <c r="I5" s="140">
        <v>11.277821117161389</v>
      </c>
    </row>
    <row r="6" spans="1:9" x14ac:dyDescent="0.3">
      <c r="A6" s="70" t="s">
        <v>32</v>
      </c>
      <c r="B6" s="70" t="s">
        <v>134</v>
      </c>
      <c r="C6" s="124"/>
      <c r="D6" s="140">
        <v>14.937777777777777</v>
      </c>
      <c r="E6" s="205">
        <v>14.7682910827308</v>
      </c>
      <c r="F6" s="140">
        <v>14.836818705485852</v>
      </c>
      <c r="G6" s="140">
        <v>14.90450495371346</v>
      </c>
      <c r="H6" s="140">
        <v>14.981593740048551</v>
      </c>
      <c r="I6" s="140">
        <v>14.984825862522998</v>
      </c>
    </row>
    <row r="7" spans="1:9" x14ac:dyDescent="0.3">
      <c r="A7" s="70"/>
      <c r="B7" s="70" t="s">
        <v>135</v>
      </c>
      <c r="C7" s="124"/>
      <c r="D7" s="140">
        <v>2.1394444444444445</v>
      </c>
      <c r="E7" s="197">
        <v>2.1151699256023617</v>
      </c>
      <c r="F7" s="140">
        <v>2.1249847082276854</v>
      </c>
      <c r="G7" s="140">
        <v>2.1346789860439799</v>
      </c>
      <c r="H7" s="140">
        <v>2.1457199305611039</v>
      </c>
      <c r="I7" s="140">
        <v>2.1461828472395141</v>
      </c>
    </row>
    <row r="8" spans="1:9" x14ac:dyDescent="0.3">
      <c r="A8" s="70" t="s">
        <v>115</v>
      </c>
      <c r="B8" s="70" t="s">
        <v>134</v>
      </c>
      <c r="C8" s="124"/>
      <c r="D8" s="167">
        <v>0.36416666666666669</v>
      </c>
      <c r="E8" s="197">
        <v>0.32403128995302871</v>
      </c>
      <c r="F8" s="140">
        <v>0.30925811274681309</v>
      </c>
      <c r="G8" s="140">
        <v>0.29513551433511376</v>
      </c>
      <c r="H8" s="140">
        <v>0.28182890799609828</v>
      </c>
      <c r="I8" s="140">
        <v>0.26779522415925683</v>
      </c>
    </row>
    <row r="9" spans="1:9" x14ac:dyDescent="0.3">
      <c r="A9" s="70"/>
      <c r="B9" s="70" t="s">
        <v>135</v>
      </c>
      <c r="C9" s="124"/>
      <c r="D9" s="167">
        <v>2.5277777777777777E-2</v>
      </c>
      <c r="E9" s="197">
        <v>2.2491874436098864E-2</v>
      </c>
      <c r="F9" s="140">
        <v>2.2596240924934754E-2</v>
      </c>
      <c r="G9" s="140">
        <v>2.269932601363308E-2</v>
      </c>
      <c r="H9" s="140">
        <v>2.2816731019599384E-2</v>
      </c>
      <c r="I9" s="140">
        <v>2.2821653491160252E-2</v>
      </c>
    </row>
    <row r="10" spans="1:9" x14ac:dyDescent="0.3">
      <c r="A10" s="70" t="s">
        <v>74</v>
      </c>
      <c r="B10" s="70" t="s">
        <v>134</v>
      </c>
      <c r="C10" s="124"/>
      <c r="D10" s="167">
        <v>0.64388888888888896</v>
      </c>
      <c r="E10" s="197">
        <v>0.57292488948216669</v>
      </c>
      <c r="F10" s="140">
        <v>0.52378086463998763</v>
      </c>
      <c r="G10" s="140">
        <v>0.52617037699601477</v>
      </c>
      <c r="H10" s="140">
        <v>0.52889182503431365</v>
      </c>
      <c r="I10" s="140">
        <v>0.5290059279250946</v>
      </c>
    </row>
    <row r="11" spans="1:9" x14ac:dyDescent="0.3">
      <c r="A11" s="70"/>
      <c r="B11" s="70" t="s">
        <v>135</v>
      </c>
      <c r="C11" s="124"/>
      <c r="D11" s="167">
        <v>7.3888888888888879E-2</v>
      </c>
      <c r="E11" s="197">
        <v>6.5745479120904379E-2</v>
      </c>
      <c r="F11" s="140">
        <v>5.9445495356366819E-2</v>
      </c>
      <c r="G11" s="140">
        <v>5.9716688435865486E-2</v>
      </c>
      <c r="H11" s="140">
        <v>6.0025553913099911E-2</v>
      </c>
      <c r="I11" s="140">
        <v>6.0038503799821577E-2</v>
      </c>
    </row>
    <row r="12" spans="1:9" x14ac:dyDescent="0.3">
      <c r="A12" s="70" t="s">
        <v>127</v>
      </c>
      <c r="B12" s="70" t="s">
        <v>134</v>
      </c>
      <c r="C12" s="124"/>
      <c r="D12" s="140">
        <v>0.96361111111111108</v>
      </c>
      <c r="E12" s="197">
        <v>0.95267780731168439</v>
      </c>
      <c r="F12" s="140">
        <v>0.95709840987299943</v>
      </c>
      <c r="G12" s="140">
        <v>0.9614647367679261</v>
      </c>
      <c r="H12" s="140">
        <v>0.96643760570195658</v>
      </c>
      <c r="I12" s="140">
        <v>0.77331688362231898</v>
      </c>
    </row>
    <row r="13" spans="1:9" x14ac:dyDescent="0.3">
      <c r="A13" s="70"/>
      <c r="B13" s="70" t="s">
        <v>135</v>
      </c>
      <c r="C13" s="124"/>
      <c r="D13" s="140">
        <v>0.10722222222222222</v>
      </c>
      <c r="E13" s="197">
        <v>0.10600565973545983</v>
      </c>
      <c r="F13" s="140">
        <v>0.10649754575121873</v>
      </c>
      <c r="G13" s="140">
        <v>0.10698339244520594</v>
      </c>
      <c r="H13" s="140">
        <v>0.10753672983596288</v>
      </c>
      <c r="I13" s="140">
        <v>8.6047943810381985E-2</v>
      </c>
    </row>
    <row r="14" spans="1:9" x14ac:dyDescent="0.3">
      <c r="A14" s="70" t="s">
        <v>117</v>
      </c>
      <c r="B14" s="70" t="s">
        <v>134</v>
      </c>
      <c r="C14" s="124"/>
      <c r="D14" s="140">
        <v>4.3888888888888887E-2</v>
      </c>
      <c r="E14" s="197">
        <v>2.1695458857775459E-2</v>
      </c>
      <c r="F14" s="140">
        <v>1.7436903863930115E-2</v>
      </c>
      <c r="G14" s="140">
        <v>1.401316145603527E-2</v>
      </c>
      <c r="H14" s="140">
        <v>1.1268512042500073E-2</v>
      </c>
      <c r="I14" s="140">
        <v>9.016754485083758E-3</v>
      </c>
    </row>
    <row r="15" spans="1:9" x14ac:dyDescent="0.3">
      <c r="A15" s="70"/>
      <c r="B15" s="70" t="s">
        <v>135</v>
      </c>
      <c r="C15" s="124"/>
      <c r="D15" s="140">
        <v>0</v>
      </c>
      <c r="E15" s="197">
        <v>0</v>
      </c>
      <c r="F15" s="140">
        <v>0</v>
      </c>
      <c r="G15" s="140">
        <v>0</v>
      </c>
      <c r="H15" s="140">
        <v>0</v>
      </c>
      <c r="I15" s="56">
        <v>0</v>
      </c>
    </row>
    <row r="16" spans="1:9" x14ac:dyDescent="0.3">
      <c r="A16" s="70" t="s">
        <v>54</v>
      </c>
      <c r="B16" s="70" t="s">
        <v>134</v>
      </c>
      <c r="C16" s="124"/>
      <c r="D16" s="140">
        <v>0.37333333333333329</v>
      </c>
      <c r="E16" s="197">
        <v>0.33218768397930631</v>
      </c>
      <c r="F16" s="140">
        <v>0.30035618706374811</v>
      </c>
      <c r="G16" s="140">
        <v>0.27155378320309359</v>
      </c>
      <c r="H16" s="140">
        <v>0.24566247748856052</v>
      </c>
      <c r="I16" s="56">
        <v>0.22114392894351123</v>
      </c>
    </row>
    <row r="17" spans="1:9" x14ac:dyDescent="0.3">
      <c r="A17" s="70"/>
      <c r="B17" s="70" t="s">
        <v>135</v>
      </c>
      <c r="C17" s="124"/>
      <c r="D17" s="140">
        <v>0.29138888888888886</v>
      </c>
      <c r="E17" s="197">
        <v>0.25927446465349124</v>
      </c>
      <c r="F17" s="140">
        <v>0.23442979183770213</v>
      </c>
      <c r="G17" s="140">
        <v>0.21194934418158115</v>
      </c>
      <c r="H17" s="140">
        <v>0.19174102595647313</v>
      </c>
      <c r="I17" s="56">
        <v>0.17260415287332084</v>
      </c>
    </row>
    <row r="18" spans="1:9" x14ac:dyDescent="0.3">
      <c r="A18" s="70" t="s">
        <v>55</v>
      </c>
      <c r="B18" s="70" t="s">
        <v>134</v>
      </c>
      <c r="C18" s="124"/>
      <c r="D18" s="140">
        <v>0.16194444444444442</v>
      </c>
      <c r="E18" s="197">
        <v>0.15210164415669541</v>
      </c>
      <c r="F18" s="140">
        <v>0.14516705292382612</v>
      </c>
      <c r="G18" s="140">
        <v>0.13853784610094308</v>
      </c>
      <c r="H18" s="140">
        <v>0.13229166937336978</v>
      </c>
      <c r="I18" s="56">
        <v>0.12570419942419217</v>
      </c>
    </row>
    <row r="19" spans="1:9" x14ac:dyDescent="0.3">
      <c r="A19" s="70"/>
      <c r="B19" s="70" t="s">
        <v>135</v>
      </c>
      <c r="C19" s="124"/>
      <c r="D19" s="140">
        <v>0.16611111111111113</v>
      </c>
      <c r="E19" s="197">
        <v>0.15601506553293973</v>
      </c>
      <c r="F19" s="140">
        <v>0.14890205428550257</v>
      </c>
      <c r="G19" s="140">
        <v>0.14210228467986957</v>
      </c>
      <c r="H19" s="140">
        <v>0.13569540014626952</v>
      </c>
      <c r="I19" s="56">
        <v>0.12893844126186438</v>
      </c>
    </row>
    <row r="20" spans="1:9" x14ac:dyDescent="0.3">
      <c r="A20" s="70" t="s">
        <v>56</v>
      </c>
      <c r="B20" s="70" t="s">
        <v>134</v>
      </c>
      <c r="C20" s="124"/>
      <c r="D20" s="140">
        <v>7.4999999999999997E-3</v>
      </c>
      <c r="E20" s="197">
        <v>7.4149036602523723E-3</v>
      </c>
      <c r="F20" s="140">
        <v>7.4493101950334354E-3</v>
      </c>
      <c r="G20" s="140">
        <v>7.4832942902087066E-3</v>
      </c>
      <c r="H20" s="140">
        <v>7.5219992372305648E-3</v>
      </c>
      <c r="I20" s="56">
        <v>7.5236220300528289E-3</v>
      </c>
    </row>
    <row r="21" spans="1:9" x14ac:dyDescent="0.3">
      <c r="A21" s="70"/>
      <c r="B21" s="70" t="s">
        <v>135</v>
      </c>
      <c r="C21" s="124"/>
      <c r="D21" s="140">
        <v>1.2222222222222221E-2</v>
      </c>
      <c r="E21" s="197">
        <v>1.2083546705596459E-2</v>
      </c>
      <c r="F21" s="140">
        <v>1.2139616614128559E-2</v>
      </c>
      <c r="G21" s="140">
        <v>1.2194998102562336E-2</v>
      </c>
      <c r="H21" s="140">
        <v>1.2258072831042402E-2</v>
      </c>
      <c r="I21" s="56">
        <v>1.2260717382308313E-2</v>
      </c>
    </row>
    <row r="22" spans="1:9" x14ac:dyDescent="0.3">
      <c r="A22" s="31" t="s">
        <v>58</v>
      </c>
      <c r="B22" s="70" t="s">
        <v>134</v>
      </c>
      <c r="C22" s="124"/>
      <c r="D22" s="140">
        <v>0.56988888888888867</v>
      </c>
      <c r="E22" s="197">
        <v>0.56342282775458374</v>
      </c>
      <c r="F22" s="140">
        <v>0.56603721467150325</v>
      </c>
      <c r="G22" s="140">
        <v>0.5686195024367473</v>
      </c>
      <c r="H22" s="140">
        <v>0.57156050500378608</v>
      </c>
      <c r="I22" s="56">
        <v>0.57168381321690298</v>
      </c>
    </row>
    <row r="23" spans="1:9" x14ac:dyDescent="0.3">
      <c r="A23" s="72"/>
      <c r="B23" s="72" t="s">
        <v>135</v>
      </c>
      <c r="C23" s="125"/>
      <c r="D23" s="214">
        <v>0.11797222222222219</v>
      </c>
      <c r="E23" s="215">
        <v>0.11663368831515487</v>
      </c>
      <c r="F23" s="214">
        <v>0.11717489036409995</v>
      </c>
      <c r="G23" s="214">
        <v>0.11770944759450505</v>
      </c>
      <c r="H23" s="214">
        <v>0.11831826207599332</v>
      </c>
      <c r="I23" s="129">
        <v>0.11834378800605315</v>
      </c>
    </row>
    <row r="24" spans="1:9" x14ac:dyDescent="0.3">
      <c r="A24" s="31" t="s">
        <v>136</v>
      </c>
      <c r="B24" s="31" t="s">
        <v>134</v>
      </c>
      <c r="D24" s="140">
        <v>38.757777777777804</v>
      </c>
      <c r="E24" s="197">
        <v>36.515192345092622</v>
      </c>
      <c r="F24" s="140">
        <v>36.760255640891437</v>
      </c>
      <c r="G24" s="140">
        <v>36.986560610068359</v>
      </c>
      <c r="H24" s="140">
        <v>37.242346364596422</v>
      </c>
      <c r="I24" s="140">
        <v>37.126632554986472</v>
      </c>
    </row>
    <row r="25" spans="1:9" x14ac:dyDescent="0.3">
      <c r="B25" s="31" t="s">
        <v>135</v>
      </c>
      <c r="D25" s="140">
        <v>14.349444444444478</v>
      </c>
      <c r="E25" s="197">
        <v>13.91408154827093</v>
      </c>
      <c r="F25" s="140">
        <v>13.938155719686881</v>
      </c>
      <c r="G25" s="140">
        <v>13.859086443722829</v>
      </c>
      <c r="H25" s="140">
        <v>13.957862765515562</v>
      </c>
      <c r="I25" s="140">
        <v>14.025059165025812</v>
      </c>
    </row>
    <row r="26" spans="1:9" x14ac:dyDescent="0.3">
      <c r="D26" s="140"/>
      <c r="E26" s="140"/>
      <c r="F26" s="140"/>
      <c r="G26" s="140"/>
      <c r="H26" s="140"/>
    </row>
    <row r="28" spans="1:9" ht="15.5" x14ac:dyDescent="0.3">
      <c r="A28" s="24" t="s">
        <v>137</v>
      </c>
      <c r="B28" s="35"/>
    </row>
    <row r="29" spans="1:9" x14ac:dyDescent="0.3">
      <c r="B29" s="68"/>
      <c r="C29" s="123"/>
      <c r="D29" s="73"/>
      <c r="E29" s="73"/>
      <c r="F29" s="73"/>
    </row>
    <row r="30" spans="1:9" x14ac:dyDescent="0.3">
      <c r="A30" s="69"/>
      <c r="B30" s="69"/>
      <c r="C30" s="103"/>
      <c r="D30" s="182">
        <v>2021</v>
      </c>
      <c r="E30" s="25">
        <v>2022</v>
      </c>
      <c r="F30" s="25">
        <v>2023</v>
      </c>
      <c r="G30" s="25">
        <v>2024</v>
      </c>
      <c r="H30" s="25">
        <v>2025</v>
      </c>
      <c r="I30" s="25">
        <v>2026</v>
      </c>
    </row>
    <row r="31" spans="1:9" x14ac:dyDescent="0.3">
      <c r="A31" s="70" t="s">
        <v>114</v>
      </c>
      <c r="B31" s="70" t="s">
        <v>134</v>
      </c>
      <c r="C31" s="124" t="s">
        <v>62</v>
      </c>
      <c r="D31" s="66">
        <v>1779.1726378140841</v>
      </c>
      <c r="E31" s="50">
        <v>1618.2669610667519</v>
      </c>
      <c r="F31" s="50">
        <v>1642.0337815501073</v>
      </c>
      <c r="G31" s="50">
        <v>1659.4219639526057</v>
      </c>
      <c r="H31" s="50">
        <v>1678.0128222416206</v>
      </c>
      <c r="I31" s="50">
        <v>1688.4450850092062</v>
      </c>
    </row>
    <row r="32" spans="1:9" x14ac:dyDescent="0.3">
      <c r="A32" s="70"/>
      <c r="B32" s="70" t="s">
        <v>135</v>
      </c>
      <c r="C32" s="124" t="s">
        <v>62</v>
      </c>
      <c r="D32" s="66">
        <v>981.59214674692169</v>
      </c>
      <c r="E32" s="50">
        <v>951.0457303670612</v>
      </c>
      <c r="F32" s="50">
        <v>955.45875978720903</v>
      </c>
      <c r="G32" s="50">
        <v>950.21943045792136</v>
      </c>
      <c r="H32" s="50">
        <v>959.90980732381922</v>
      </c>
      <c r="I32" s="50">
        <v>969.71806682385113</v>
      </c>
    </row>
    <row r="33" spans="1:9" x14ac:dyDescent="0.3">
      <c r="A33" s="70" t="s">
        <v>32</v>
      </c>
      <c r="B33" s="70" t="s">
        <v>134</v>
      </c>
      <c r="C33" s="124" t="s">
        <v>62</v>
      </c>
      <c r="D33" s="66">
        <v>1284.417693704022</v>
      </c>
      <c r="E33" s="50">
        <v>1269.8444611118484</v>
      </c>
      <c r="F33" s="50">
        <v>1275.7367760520938</v>
      </c>
      <c r="G33" s="50">
        <v>1281.5567458051125</v>
      </c>
      <c r="H33" s="50">
        <v>1288.1851883102795</v>
      </c>
      <c r="I33" s="50">
        <v>1288.4631008188303</v>
      </c>
    </row>
    <row r="34" spans="1:9" x14ac:dyDescent="0.3">
      <c r="A34" s="70"/>
      <c r="B34" s="70" t="s">
        <v>135</v>
      </c>
      <c r="C34" s="124" t="s">
        <v>62</v>
      </c>
      <c r="D34" s="66">
        <v>183.95910958249735</v>
      </c>
      <c r="E34" s="50">
        <v>181.87187666400357</v>
      </c>
      <c r="F34" s="50">
        <v>182.71579606428938</v>
      </c>
      <c r="G34" s="50">
        <v>183.54935391607737</v>
      </c>
      <c r="H34" s="50">
        <v>184.49870426148786</v>
      </c>
      <c r="I34" s="50">
        <v>184.53850793117059</v>
      </c>
    </row>
    <row r="35" spans="1:9" x14ac:dyDescent="0.3">
      <c r="A35" s="70" t="s">
        <v>115</v>
      </c>
      <c r="B35" s="70" t="s">
        <v>134</v>
      </c>
      <c r="C35" s="124" t="s">
        <v>62</v>
      </c>
      <c r="D35" s="187">
        <v>31.312697047864717</v>
      </c>
      <c r="E35" s="50">
        <v>27.86167583431029</v>
      </c>
      <c r="F35" s="50">
        <v>26.591411242202327</v>
      </c>
      <c r="G35" s="50">
        <v>25.377086357275473</v>
      </c>
      <c r="H35" s="50">
        <v>24.232924161315413</v>
      </c>
      <c r="I35" s="50">
        <v>23.02624455367642</v>
      </c>
    </row>
    <row r="36" spans="1:9" x14ac:dyDescent="0.3">
      <c r="A36" s="70"/>
      <c r="B36" s="70" t="s">
        <v>135</v>
      </c>
      <c r="C36" s="124" t="s">
        <v>62</v>
      </c>
      <c r="D36" s="187">
        <v>2.1734976593102129</v>
      </c>
      <c r="E36" s="50">
        <v>1.9339530899483115</v>
      </c>
      <c r="F36" s="50">
        <v>1.9429269926857053</v>
      </c>
      <c r="G36" s="50">
        <v>1.9517907148437728</v>
      </c>
      <c r="H36" s="50">
        <v>1.9618857282544611</v>
      </c>
      <c r="I36" s="50">
        <v>1.9623089846225494</v>
      </c>
    </row>
    <row r="37" spans="1:9" x14ac:dyDescent="0.3">
      <c r="A37" s="70" t="s">
        <v>74</v>
      </c>
      <c r="B37" s="70" t="s">
        <v>134</v>
      </c>
      <c r="C37" s="124" t="s">
        <v>122</v>
      </c>
      <c r="D37" s="187">
        <v>58.588615913456678</v>
      </c>
      <c r="E37" s="50">
        <v>52.131473110297243</v>
      </c>
      <c r="F37" s="50">
        <v>47.659769303001603</v>
      </c>
      <c r="G37" s="50">
        <v>47.877195359055023</v>
      </c>
      <c r="H37" s="50">
        <v>48.124824843886593</v>
      </c>
      <c r="I37" s="50">
        <v>48.13520727252908</v>
      </c>
    </row>
    <row r="38" spans="1:9" x14ac:dyDescent="0.3">
      <c r="A38" s="70"/>
      <c r="B38" s="70" t="s">
        <v>135</v>
      </c>
      <c r="C38" s="124" t="s">
        <v>122</v>
      </c>
      <c r="D38" s="187">
        <v>6.7232837933474876</v>
      </c>
      <c r="E38" s="50">
        <v>5.9823001929849298</v>
      </c>
      <c r="F38" s="50">
        <v>5.4090532626357435</v>
      </c>
      <c r="G38" s="50">
        <v>5.4337296119986789</v>
      </c>
      <c r="H38" s="50">
        <v>5.4618338410463974</v>
      </c>
      <c r="I38" s="50">
        <v>5.4630121746880418</v>
      </c>
    </row>
    <row r="39" spans="1:9" x14ac:dyDescent="0.3">
      <c r="A39" s="70" t="s">
        <v>127</v>
      </c>
      <c r="B39" s="70" t="s">
        <v>134</v>
      </c>
      <c r="C39" s="124" t="s">
        <v>67</v>
      </c>
      <c r="D39" s="66">
        <v>3468.9999999999995</v>
      </c>
      <c r="E39" s="50">
        <v>3429.6401063220637</v>
      </c>
      <c r="F39" s="50">
        <v>3445.5542755427978</v>
      </c>
      <c r="G39" s="50">
        <v>3461.2730523645337</v>
      </c>
      <c r="H39" s="50">
        <v>3479.1753805270437</v>
      </c>
      <c r="I39" s="50">
        <v>2783.9407810403482</v>
      </c>
    </row>
    <row r="40" spans="1:9" x14ac:dyDescent="0.3">
      <c r="A40" s="70"/>
      <c r="B40" s="70" t="s">
        <v>135</v>
      </c>
      <c r="C40" s="124" t="s">
        <v>67</v>
      </c>
      <c r="D40" s="66">
        <v>385.99999999999994</v>
      </c>
      <c r="E40" s="50">
        <v>381.62037504765539</v>
      </c>
      <c r="F40" s="50">
        <v>383.39116470438739</v>
      </c>
      <c r="G40" s="50">
        <v>385.14021280274136</v>
      </c>
      <c r="H40" s="50">
        <v>387.13222740946634</v>
      </c>
      <c r="I40" s="50">
        <v>309.77259771737511</v>
      </c>
    </row>
    <row r="41" spans="1:9" x14ac:dyDescent="0.3">
      <c r="A41" s="70" t="s">
        <v>117</v>
      </c>
      <c r="B41" s="70" t="s">
        <v>134</v>
      </c>
      <c r="C41" s="124" t="s">
        <v>64</v>
      </c>
      <c r="D41" s="66">
        <v>5.8054085831863604</v>
      </c>
      <c r="E41" s="50">
        <v>2.8697696901819394</v>
      </c>
      <c r="F41" s="50">
        <v>2.3064687650701212</v>
      </c>
      <c r="G41" s="50">
        <v>1.8535927851898506</v>
      </c>
      <c r="H41" s="50">
        <v>1.4905439209656182</v>
      </c>
      <c r="I41" s="50">
        <v>1.1926923922068464</v>
      </c>
    </row>
    <row r="42" spans="1:9" x14ac:dyDescent="0.3">
      <c r="A42" s="70"/>
      <c r="B42" s="70" t="s">
        <v>135</v>
      </c>
      <c r="C42" s="124" t="s">
        <v>64</v>
      </c>
      <c r="D42" s="66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x14ac:dyDescent="0.3">
      <c r="A43" s="70" t="s">
        <v>54</v>
      </c>
      <c r="B43" s="70" t="s">
        <v>134</v>
      </c>
      <c r="C43" s="124" t="s">
        <v>63</v>
      </c>
      <c r="D43" s="66">
        <v>37.52093802345059</v>
      </c>
      <c r="E43" s="50">
        <v>33.385696882342344</v>
      </c>
      <c r="F43" s="50">
        <v>30.186551463693281</v>
      </c>
      <c r="G43" s="50">
        <v>27.291837507848605</v>
      </c>
      <c r="H43" s="50">
        <v>24.689696230006085</v>
      </c>
      <c r="I43" s="50">
        <v>22.225520496835301</v>
      </c>
    </row>
    <row r="44" spans="1:9" x14ac:dyDescent="0.3">
      <c r="A44" s="70"/>
      <c r="B44" s="70" t="s">
        <v>135</v>
      </c>
      <c r="C44" s="124" t="s">
        <v>63</v>
      </c>
      <c r="D44" s="66">
        <v>29.285315466219988</v>
      </c>
      <c r="E44" s="50">
        <v>26.057735141054398</v>
      </c>
      <c r="F44" s="50">
        <v>23.560783099266548</v>
      </c>
      <c r="G44" s="50">
        <v>21.301441626289563</v>
      </c>
      <c r="H44" s="50">
        <v>19.270454869997302</v>
      </c>
      <c r="I44" s="50">
        <v>17.347151042544812</v>
      </c>
    </row>
    <row r="45" spans="1:9" x14ac:dyDescent="0.3">
      <c r="A45" s="70" t="s">
        <v>55</v>
      </c>
      <c r="B45" s="70" t="s">
        <v>134</v>
      </c>
      <c r="C45" s="124" t="s">
        <v>63</v>
      </c>
      <c r="D45" s="66">
        <v>15.306658265070363</v>
      </c>
      <c r="E45" s="50">
        <v>14.376336876814312</v>
      </c>
      <c r="F45" s="50">
        <v>13.720893471061068</v>
      </c>
      <c r="G45" s="50">
        <v>13.094314376270614</v>
      </c>
      <c r="H45" s="50">
        <v>12.503938504099224</v>
      </c>
      <c r="I45" s="50">
        <v>11.881304293401907</v>
      </c>
    </row>
    <row r="46" spans="1:9" x14ac:dyDescent="0.3">
      <c r="A46" s="70"/>
      <c r="B46" s="70" t="s">
        <v>135</v>
      </c>
      <c r="C46" s="124" t="s">
        <v>63</v>
      </c>
      <c r="D46" s="66">
        <v>15.70048309178744</v>
      </c>
      <c r="E46" s="50">
        <v>14.746225475703188</v>
      </c>
      <c r="F46" s="50">
        <v>14.073918174433135</v>
      </c>
      <c r="G46" s="50">
        <v>13.431217833636065</v>
      </c>
      <c r="H46" s="50">
        <v>12.82565218773814</v>
      </c>
      <c r="I46" s="50">
        <v>12.186998228909676</v>
      </c>
    </row>
    <row r="47" spans="1:9" x14ac:dyDescent="0.3">
      <c r="A47" s="70" t="s">
        <v>56</v>
      </c>
      <c r="B47" s="70" t="s">
        <v>134</v>
      </c>
      <c r="C47" s="124" t="s">
        <v>64</v>
      </c>
      <c r="D47" s="66">
        <v>0.58639562157935887</v>
      </c>
      <c r="E47" s="50">
        <v>0.57974227210730045</v>
      </c>
      <c r="F47" s="50">
        <v>0.58243238428721156</v>
      </c>
      <c r="G47" s="50">
        <v>0.58508946756909364</v>
      </c>
      <c r="H47" s="50">
        <v>0.58811565576470415</v>
      </c>
      <c r="I47" s="50">
        <v>0.58824253557879824</v>
      </c>
    </row>
    <row r="48" spans="1:9" x14ac:dyDescent="0.3">
      <c r="A48" s="70"/>
      <c r="B48" s="70" t="s">
        <v>135</v>
      </c>
      <c r="C48" s="124" t="s">
        <v>64</v>
      </c>
      <c r="D48" s="66">
        <v>0.95560767961080706</v>
      </c>
      <c r="E48" s="50">
        <v>0.94476518417485988</v>
      </c>
      <c r="F48" s="50">
        <v>0.94914907069027055</v>
      </c>
      <c r="G48" s="50">
        <v>0.95347913233481907</v>
      </c>
      <c r="H48" s="50">
        <v>0.95841069828322145</v>
      </c>
      <c r="I48" s="50">
        <v>0.95861746538767112</v>
      </c>
    </row>
    <row r="49" spans="1:9" x14ac:dyDescent="0.3">
      <c r="A49" s="70" t="s">
        <v>58</v>
      </c>
      <c r="B49" s="70" t="s">
        <v>134</v>
      </c>
      <c r="C49" s="124" t="s">
        <v>67</v>
      </c>
      <c r="D49" s="66">
        <v>2051.599999999999</v>
      </c>
      <c r="E49" s="50">
        <v>2028.3221799165015</v>
      </c>
      <c r="F49" s="50">
        <v>2037.7339728174118</v>
      </c>
      <c r="G49" s="50">
        <v>2047.0302087722903</v>
      </c>
      <c r="H49" s="50">
        <v>2057.6178180136294</v>
      </c>
      <c r="I49" s="50">
        <v>2058.0617275808509</v>
      </c>
    </row>
    <row r="50" spans="1:9" x14ac:dyDescent="0.3">
      <c r="A50" s="72"/>
      <c r="B50" s="72" t="s">
        <v>135</v>
      </c>
      <c r="C50" s="125" t="s">
        <v>67</v>
      </c>
      <c r="D50" s="186">
        <v>424.69999999999987</v>
      </c>
      <c r="E50" s="128">
        <v>419.88127793455749</v>
      </c>
      <c r="F50" s="128">
        <v>421.8296053107598</v>
      </c>
      <c r="G50" s="128">
        <v>423.75401134021814</v>
      </c>
      <c r="H50" s="128">
        <v>425.94574347357593</v>
      </c>
      <c r="I50" s="128">
        <v>426.0376368217913</v>
      </c>
    </row>
    <row r="55" spans="1:9" x14ac:dyDescent="0.3">
      <c r="A55" s="210"/>
    </row>
    <row r="56" spans="1:9" x14ac:dyDescent="0.3">
      <c r="A56" s="216"/>
    </row>
  </sheetData>
  <phoneticPr fontId="5" type="noConversion"/>
  <pageMargins left="0.75" right="0.75" top="1" bottom="1" header="0.5" footer="0.5"/>
  <pageSetup paperSize="9" orientation="portrait" r:id="rId1"/>
  <headerFooter alignWithMargins="0"/>
  <customProperties>
    <customPr name="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H17"/>
  <sheetViews>
    <sheetView zoomScaleNormal="100" workbookViewId="0"/>
  </sheetViews>
  <sheetFormatPr defaultColWidth="9.08984375" defaultRowHeight="14" x14ac:dyDescent="0.3"/>
  <cols>
    <col min="1" max="1" width="34.90625" style="31" customWidth="1"/>
    <col min="2" max="7" width="8.08984375" style="31" customWidth="1"/>
    <col min="8" max="16384" width="9.08984375" style="31"/>
  </cols>
  <sheetData>
    <row r="1" spans="1:8" ht="15.5" x14ac:dyDescent="0.3">
      <c r="A1" s="24" t="s">
        <v>138</v>
      </c>
      <c r="H1" s="210"/>
    </row>
    <row r="3" spans="1:8" x14ac:dyDescent="0.3">
      <c r="A3" s="68"/>
      <c r="B3" s="73"/>
      <c r="C3" s="105"/>
      <c r="D3" s="105"/>
      <c r="E3" s="35"/>
      <c r="F3" s="35"/>
      <c r="G3" s="35"/>
    </row>
    <row r="4" spans="1:8" x14ac:dyDescent="0.3">
      <c r="A4" s="68"/>
      <c r="B4" s="182">
        <v>2021</v>
      </c>
      <c r="C4" s="25">
        <v>2022</v>
      </c>
      <c r="D4" s="25">
        <v>2023</v>
      </c>
      <c r="E4" s="25">
        <v>2024</v>
      </c>
      <c r="F4" s="25">
        <v>2025</v>
      </c>
      <c r="G4" s="25">
        <v>2026</v>
      </c>
    </row>
    <row r="5" spans="1:8" x14ac:dyDescent="0.3">
      <c r="A5" s="106" t="s">
        <v>139</v>
      </c>
      <c r="B5" s="220">
        <v>5.3858488794973098</v>
      </c>
      <c r="C5" s="220">
        <v>2.6422179259031302</v>
      </c>
      <c r="D5" s="220">
        <v>-0.60842690094970997</v>
      </c>
      <c r="E5" s="220">
        <v>1.26262251273265</v>
      </c>
      <c r="F5" s="56">
        <v>3.1127353968446001</v>
      </c>
      <c r="G5" s="56">
        <v>2.94811801109205</v>
      </c>
    </row>
    <row r="6" spans="1:8" x14ac:dyDescent="0.3">
      <c r="A6" s="70" t="s">
        <v>140</v>
      </c>
      <c r="B6" s="221">
        <v>6.3309407919019902</v>
      </c>
      <c r="C6" s="221">
        <v>2.10345500715691</v>
      </c>
      <c r="D6" s="221">
        <v>-1.09423961674243</v>
      </c>
      <c r="E6" s="221">
        <v>1.55255475667355</v>
      </c>
      <c r="F6" s="221">
        <v>3.40959805949048</v>
      </c>
      <c r="G6" s="221">
        <v>2.8569513562780999</v>
      </c>
    </row>
    <row r="7" spans="1:8" x14ac:dyDescent="0.3">
      <c r="A7" s="70" t="s">
        <v>141</v>
      </c>
      <c r="B7" s="56">
        <v>2.7523952576086801</v>
      </c>
      <c r="C7" s="56">
        <v>-4.8750787676477003E-2</v>
      </c>
      <c r="D7" s="56">
        <v>1.1567302460484501</v>
      </c>
      <c r="E7" s="56">
        <v>1.43126457982758</v>
      </c>
      <c r="F7" s="56">
        <v>1.4930507984277399</v>
      </c>
      <c r="G7" s="56">
        <v>1.7604453447983099</v>
      </c>
    </row>
    <row r="8" spans="1:8" x14ac:dyDescent="0.3">
      <c r="A8" s="70" t="s">
        <v>142</v>
      </c>
      <c r="B8" s="56">
        <v>2.1634454375637202</v>
      </c>
      <c r="C8" s="56">
        <v>8.3690278465767101</v>
      </c>
      <c r="D8" s="56">
        <v>8.8003594942622492</v>
      </c>
      <c r="E8" s="56">
        <v>2.1112925745267499</v>
      </c>
      <c r="F8" s="56">
        <v>0.84183324356894496</v>
      </c>
      <c r="G8" s="56">
        <v>1.8636155058657999</v>
      </c>
    </row>
    <row r="9" spans="1:8" x14ac:dyDescent="0.3">
      <c r="A9" s="70" t="s">
        <v>143</v>
      </c>
      <c r="B9" s="56">
        <v>6.31388621937925</v>
      </c>
      <c r="C9" s="56">
        <v>3.915088328575389</v>
      </c>
      <c r="D9" s="56">
        <v>-0.6164598227639817</v>
      </c>
      <c r="E9" s="56">
        <v>1.6062018681979762</v>
      </c>
      <c r="F9" s="56">
        <v>4.0999999999999996</v>
      </c>
      <c r="G9" s="56">
        <v>4</v>
      </c>
    </row>
    <row r="10" spans="1:8" x14ac:dyDescent="0.3">
      <c r="A10" s="70" t="s">
        <v>144</v>
      </c>
      <c r="B10" s="56">
        <v>8.8534828537357946</v>
      </c>
      <c r="C10" s="56">
        <v>1.379448663153382</v>
      </c>
      <c r="D10" s="56">
        <v>-0.57609301392687051</v>
      </c>
      <c r="E10" s="56">
        <v>1.7853240770382417</v>
      </c>
      <c r="F10" s="56">
        <v>2.8</v>
      </c>
      <c r="G10" s="56">
        <v>2.2999999999999998</v>
      </c>
    </row>
    <row r="11" spans="1:8" x14ac:dyDescent="0.3">
      <c r="A11" s="70" t="s">
        <v>145</v>
      </c>
      <c r="B11" s="56">
        <v>10.0495286160983</v>
      </c>
      <c r="C11" s="56">
        <v>6.60278192189904</v>
      </c>
      <c r="D11" s="56">
        <v>1.78364103474169</v>
      </c>
      <c r="E11" s="56">
        <v>2.6057781068208499</v>
      </c>
      <c r="F11" s="56">
        <v>3.3259952800632702</v>
      </c>
      <c r="G11" s="56">
        <v>3.3238386570530301</v>
      </c>
    </row>
    <row r="12" spans="1:8" x14ac:dyDescent="0.3">
      <c r="A12" s="70" t="s">
        <v>146</v>
      </c>
      <c r="B12" s="56">
        <v>8.9404689337338503</v>
      </c>
      <c r="C12" s="56">
        <v>3.8014675508268199</v>
      </c>
      <c r="D12" s="56">
        <v>2.1160440860075602</v>
      </c>
      <c r="E12" s="56">
        <v>2.6308766551706699</v>
      </c>
      <c r="F12" s="56">
        <v>3.3</v>
      </c>
      <c r="G12" s="56">
        <v>3.1</v>
      </c>
    </row>
    <row r="13" spans="1:8" x14ac:dyDescent="0.3">
      <c r="A13" s="72" t="s">
        <v>147</v>
      </c>
      <c r="B13" s="129">
        <v>10.842818536978999</v>
      </c>
      <c r="C13" s="129">
        <v>2.5598648870182399</v>
      </c>
      <c r="D13" s="129">
        <v>-2.2022940124052202</v>
      </c>
      <c r="E13" s="129">
        <v>2.2897518220705599</v>
      </c>
      <c r="F13" s="129">
        <v>3.4</v>
      </c>
      <c r="G13" s="129">
        <v>3.8</v>
      </c>
    </row>
    <row r="14" spans="1:8" x14ac:dyDescent="0.3">
      <c r="D14" s="35"/>
    </row>
    <row r="15" spans="1:8" x14ac:dyDescent="0.3">
      <c r="A15" s="107" t="s">
        <v>199</v>
      </c>
    </row>
    <row r="16" spans="1:8" x14ac:dyDescent="0.3">
      <c r="A16" s="107"/>
    </row>
    <row r="17" spans="1:1" x14ac:dyDescent="0.3">
      <c r="A17" s="209"/>
    </row>
  </sheetData>
  <phoneticPr fontId="5" type="noConversion"/>
  <pageMargins left="0.75" right="0.75" top="1" bottom="1" header="0.5" footer="0.5"/>
  <pageSetup paperSize="9" orientation="portrait" r:id="rId1"/>
  <headerFooter alignWithMargins="0"/>
  <customProperties>
    <customPr name="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D33"/>
  <sheetViews>
    <sheetView workbookViewId="0"/>
  </sheetViews>
  <sheetFormatPr defaultColWidth="9.08984375" defaultRowHeight="14" x14ac:dyDescent="0.3"/>
  <cols>
    <col min="1" max="1" width="34.453125" style="31" customWidth="1"/>
    <col min="2" max="2" width="11.08984375" style="94" customWidth="1"/>
    <col min="3" max="3" width="10.90625" style="31" customWidth="1"/>
    <col min="4" max="16384" width="9.08984375" style="31"/>
  </cols>
  <sheetData>
    <row r="1" spans="1:4" ht="15.5" x14ac:dyDescent="0.3">
      <c r="A1" s="24" t="s">
        <v>167</v>
      </c>
    </row>
    <row r="3" spans="1:4" ht="26" x14ac:dyDescent="0.3">
      <c r="A3" s="108" t="s">
        <v>148</v>
      </c>
      <c r="B3" s="116" t="s">
        <v>149</v>
      </c>
      <c r="C3" s="113" t="s">
        <v>150</v>
      </c>
    </row>
    <row r="4" spans="1:4" x14ac:dyDescent="0.3">
      <c r="A4" s="107" t="s">
        <v>87</v>
      </c>
      <c r="B4" s="112" t="s">
        <v>151</v>
      </c>
      <c r="C4" s="55">
        <v>34.92</v>
      </c>
      <c r="D4" s="114"/>
    </row>
    <row r="5" spans="1:4" x14ac:dyDescent="0.3">
      <c r="A5" s="107" t="s">
        <v>152</v>
      </c>
      <c r="B5" s="112" t="s">
        <v>153</v>
      </c>
      <c r="C5" s="55">
        <v>35.28</v>
      </c>
      <c r="D5" s="114"/>
    </row>
    <row r="6" spans="1:4" x14ac:dyDescent="0.3">
      <c r="A6" s="107" t="s">
        <v>75</v>
      </c>
      <c r="B6" s="112" t="s">
        <v>153</v>
      </c>
      <c r="C6" s="55">
        <v>21.24</v>
      </c>
      <c r="D6" s="114"/>
    </row>
    <row r="7" spans="1:4" x14ac:dyDescent="0.3">
      <c r="A7" s="107" t="s">
        <v>154</v>
      </c>
      <c r="B7" s="112" t="s">
        <v>153</v>
      </c>
      <c r="C7" s="55">
        <v>33.01</v>
      </c>
      <c r="D7" s="114"/>
    </row>
    <row r="8" spans="1:4" x14ac:dyDescent="0.3">
      <c r="A8" s="31" t="s">
        <v>155</v>
      </c>
      <c r="B8" s="94" t="s">
        <v>153</v>
      </c>
      <c r="C8" s="55">
        <v>33.979999999999997</v>
      </c>
      <c r="D8" s="114"/>
    </row>
    <row r="9" spans="1:4" x14ac:dyDescent="0.3">
      <c r="A9" s="107" t="s">
        <v>90</v>
      </c>
      <c r="B9" s="112" t="s">
        <v>153</v>
      </c>
      <c r="C9" s="55">
        <v>34.56</v>
      </c>
      <c r="D9" s="114"/>
    </row>
    <row r="10" spans="1:4" x14ac:dyDescent="0.3">
      <c r="A10" s="107" t="s">
        <v>156</v>
      </c>
      <c r="B10" s="112" t="s">
        <v>153</v>
      </c>
      <c r="C10" s="55">
        <v>34.56</v>
      </c>
      <c r="D10" s="114"/>
    </row>
    <row r="11" spans="1:4" x14ac:dyDescent="0.3">
      <c r="A11" s="107" t="s">
        <v>157</v>
      </c>
      <c r="B11" s="112" t="s">
        <v>153</v>
      </c>
      <c r="C11" s="55">
        <v>34.340000000000003</v>
      </c>
      <c r="D11" s="114"/>
    </row>
    <row r="12" spans="1:4" x14ac:dyDescent="0.3">
      <c r="A12" s="107" t="s">
        <v>71</v>
      </c>
      <c r="B12" s="112" t="s">
        <v>158</v>
      </c>
      <c r="C12" s="55">
        <v>28.05</v>
      </c>
      <c r="D12" s="114"/>
    </row>
    <row r="13" spans="1:4" x14ac:dyDescent="0.3">
      <c r="A13" s="107" t="s">
        <v>117</v>
      </c>
      <c r="B13" s="112" t="s">
        <v>158</v>
      </c>
      <c r="C13" s="55">
        <v>27.21</v>
      </c>
      <c r="D13" s="114"/>
    </row>
    <row r="14" spans="1:4" x14ac:dyDescent="0.3">
      <c r="A14" s="107" t="s">
        <v>118</v>
      </c>
      <c r="B14" s="112" t="s">
        <v>159</v>
      </c>
      <c r="C14" s="55">
        <v>41.87</v>
      </c>
      <c r="D14" s="114"/>
    </row>
    <row r="15" spans="1:4" x14ac:dyDescent="0.3">
      <c r="A15" s="107" t="s">
        <v>160</v>
      </c>
      <c r="B15" s="112" t="s">
        <v>153</v>
      </c>
      <c r="C15" s="55">
        <v>32.76</v>
      </c>
      <c r="D15" s="114"/>
    </row>
    <row r="16" spans="1:4" x14ac:dyDescent="0.3">
      <c r="A16" s="107" t="s">
        <v>161</v>
      </c>
      <c r="B16" s="112" t="s">
        <v>153</v>
      </c>
      <c r="C16" s="55">
        <v>29.5</v>
      </c>
      <c r="D16" s="114"/>
    </row>
    <row r="17" spans="1:4" x14ac:dyDescent="0.3">
      <c r="A17" s="107" t="s">
        <v>74</v>
      </c>
      <c r="B17" s="112" t="s">
        <v>151</v>
      </c>
      <c r="C17" s="55">
        <v>39.770000000000003</v>
      </c>
      <c r="D17" s="114"/>
    </row>
    <row r="18" spans="1:4" x14ac:dyDescent="0.3">
      <c r="A18" s="107" t="s">
        <v>56</v>
      </c>
      <c r="B18" s="112" t="s">
        <v>158</v>
      </c>
      <c r="C18" s="55">
        <v>46.04</v>
      </c>
      <c r="D18" s="114"/>
    </row>
    <row r="19" spans="1:4" x14ac:dyDescent="0.3">
      <c r="A19" s="107" t="s">
        <v>162</v>
      </c>
      <c r="B19" s="112" t="s">
        <v>151</v>
      </c>
      <c r="C19" s="55">
        <v>20.88</v>
      </c>
      <c r="D19" s="114"/>
    </row>
    <row r="20" spans="1:4" x14ac:dyDescent="0.3">
      <c r="A20" s="107" t="s">
        <v>163</v>
      </c>
      <c r="B20" s="112" t="s">
        <v>153</v>
      </c>
      <c r="C20" s="55">
        <v>38.090000000000003</v>
      </c>
      <c r="D20" s="114"/>
    </row>
    <row r="21" spans="1:4" x14ac:dyDescent="0.3">
      <c r="A21" s="109" t="s">
        <v>164</v>
      </c>
      <c r="B21" s="117" t="s">
        <v>153</v>
      </c>
      <c r="C21" s="115">
        <v>35.82</v>
      </c>
      <c r="D21" s="114"/>
    </row>
    <row r="22" spans="1:4" x14ac:dyDescent="0.3">
      <c r="A22" s="107"/>
      <c r="B22" s="112"/>
      <c r="C22" s="111"/>
    </row>
    <row r="23" spans="1:4" x14ac:dyDescent="0.3">
      <c r="A23" s="107"/>
      <c r="B23" s="112"/>
      <c r="C23" s="111"/>
    </row>
    <row r="24" spans="1:4" x14ac:dyDescent="0.3">
      <c r="A24" s="107"/>
      <c r="B24" s="112"/>
      <c r="C24" s="111"/>
    </row>
    <row r="25" spans="1:4" x14ac:dyDescent="0.3">
      <c r="A25" s="107"/>
      <c r="B25" s="112"/>
      <c r="C25" s="111"/>
    </row>
    <row r="26" spans="1:4" x14ac:dyDescent="0.3">
      <c r="A26" s="211"/>
      <c r="B26" s="112"/>
      <c r="C26" s="111"/>
    </row>
    <row r="27" spans="1:4" x14ac:dyDescent="0.3">
      <c r="A27" s="212"/>
      <c r="B27" s="112"/>
      <c r="C27" s="111"/>
    </row>
    <row r="28" spans="1:4" x14ac:dyDescent="0.3">
      <c r="A28" s="107"/>
      <c r="B28" s="112"/>
      <c r="C28" s="111"/>
    </row>
    <row r="29" spans="1:4" x14ac:dyDescent="0.3">
      <c r="A29" s="107"/>
      <c r="B29" s="112"/>
      <c r="C29" s="111"/>
    </row>
    <row r="30" spans="1:4" x14ac:dyDescent="0.3">
      <c r="A30" s="107"/>
      <c r="B30" s="112"/>
      <c r="C30" s="111"/>
    </row>
    <row r="31" spans="1:4" x14ac:dyDescent="0.3">
      <c r="A31" s="107"/>
      <c r="B31" s="112"/>
      <c r="C31" s="111"/>
    </row>
    <row r="32" spans="1:4" x14ac:dyDescent="0.3">
      <c r="A32" s="107"/>
      <c r="B32" s="112"/>
      <c r="C32" s="111"/>
    </row>
    <row r="33" spans="1:3" x14ac:dyDescent="0.3">
      <c r="A33" s="107"/>
      <c r="B33" s="112"/>
      <c r="C33" s="111"/>
    </row>
  </sheetData>
  <pageMargins left="0.7" right="0.7" top="0.75" bottom="0.75" header="0.3" footer="0.3"/>
  <pageSetup paperSize="9" orientation="landscape" r:id="rId1"/>
  <customProperties>
    <customPr name="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N13"/>
  <sheetViews>
    <sheetView zoomScaleNormal="100" workbookViewId="0"/>
  </sheetViews>
  <sheetFormatPr defaultColWidth="9.08984375" defaultRowHeight="14" x14ac:dyDescent="0.3"/>
  <cols>
    <col min="1" max="8" width="9.08984375" style="31"/>
    <col min="9" max="9" width="14" style="31" bestFit="1" customWidth="1"/>
    <col min="10" max="14" width="13.453125" style="31" bestFit="1" customWidth="1"/>
    <col min="15" max="16384" width="9.08984375" style="31"/>
  </cols>
  <sheetData>
    <row r="1" spans="1:14" s="7" customFormat="1" ht="15.5" x14ac:dyDescent="0.35">
      <c r="A1" s="24" t="s">
        <v>168</v>
      </c>
    </row>
    <row r="3" spans="1:14" ht="14.5" thickBot="1" x14ac:dyDescent="0.35">
      <c r="B3" s="96" t="s">
        <v>150</v>
      </c>
      <c r="C3" s="96" t="s">
        <v>165</v>
      </c>
      <c r="D3" s="96" t="s">
        <v>166</v>
      </c>
      <c r="I3" s="260"/>
      <c r="J3" s="261"/>
    </row>
    <row r="4" spans="1:14" x14ac:dyDescent="0.3">
      <c r="A4" s="35" t="s">
        <v>150</v>
      </c>
      <c r="B4" s="147">
        <v>1</v>
      </c>
      <c r="C4" s="148">
        <v>0.28000000000000003</v>
      </c>
      <c r="D4" s="149">
        <v>0.02</v>
      </c>
      <c r="I4" s="112"/>
      <c r="J4" s="55"/>
    </row>
    <row r="5" spans="1:14" x14ac:dyDescent="0.3">
      <c r="A5" s="35" t="s">
        <v>165</v>
      </c>
      <c r="B5" s="150">
        <v>3.6</v>
      </c>
      <c r="C5" s="31">
        <v>1</v>
      </c>
      <c r="D5" s="151">
        <v>8.5999999999999993E-2</v>
      </c>
    </row>
    <row r="6" spans="1:14" ht="14.5" thickBot="1" x14ac:dyDescent="0.35">
      <c r="A6" s="35" t="s">
        <v>166</v>
      </c>
      <c r="B6" s="152">
        <v>41.9</v>
      </c>
      <c r="C6" s="153">
        <v>11.63</v>
      </c>
      <c r="D6" s="154">
        <v>1</v>
      </c>
    </row>
    <row r="7" spans="1:14" x14ac:dyDescent="0.3">
      <c r="I7" s="262"/>
      <c r="J7" s="262"/>
      <c r="K7" s="262"/>
      <c r="L7" s="262"/>
      <c r="M7" s="262"/>
      <c r="N7" s="263"/>
    </row>
    <row r="8" spans="1:14" x14ac:dyDescent="0.3">
      <c r="I8" s="174"/>
      <c r="J8" s="174"/>
      <c r="K8" s="174"/>
      <c r="L8" s="174"/>
      <c r="M8" s="174"/>
      <c r="N8" s="174"/>
    </row>
    <row r="9" spans="1:14" x14ac:dyDescent="0.3">
      <c r="I9" s="258"/>
      <c r="J9" s="258"/>
      <c r="K9" s="258"/>
      <c r="L9" s="258"/>
      <c r="M9" s="258"/>
      <c r="N9" s="258"/>
    </row>
    <row r="10" spans="1:14" x14ac:dyDescent="0.3">
      <c r="I10" s="29"/>
      <c r="J10" s="29"/>
      <c r="K10" s="29"/>
      <c r="L10" s="29"/>
      <c r="M10" s="29"/>
      <c r="N10" s="29"/>
    </row>
    <row r="11" spans="1:14" x14ac:dyDescent="0.3">
      <c r="I11" s="56"/>
      <c r="J11" s="56"/>
      <c r="K11" s="56"/>
      <c r="L11" s="56"/>
      <c r="M11" s="56"/>
      <c r="N11" s="56"/>
    </row>
    <row r="12" spans="1:14" x14ac:dyDescent="0.3">
      <c r="I12" s="29"/>
      <c r="J12" s="29"/>
      <c r="K12" s="29"/>
      <c r="L12" s="29"/>
      <c r="M12" s="29"/>
      <c r="N12" s="29"/>
    </row>
    <row r="13" spans="1:14" x14ac:dyDescent="0.3">
      <c r="I13" s="56"/>
      <c r="J13" s="56"/>
      <c r="K13" s="56"/>
      <c r="L13" s="56"/>
      <c r="M13" s="56"/>
      <c r="N13" s="56"/>
    </row>
  </sheetData>
  <pageMargins left="0.7" right="0.7" top="0.75" bottom="0.75" header="0.3" footer="0.3"/>
  <pageSetup paperSize="9" orientation="portrait" r:id="rId1"/>
  <customProperties>
    <customPr name="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68"/>
  <sheetViews>
    <sheetView zoomScaleNormal="100" workbookViewId="0">
      <selection activeCell="I16" sqref="I16"/>
    </sheetView>
  </sheetViews>
  <sheetFormatPr defaultColWidth="9.08984375" defaultRowHeight="10" x14ac:dyDescent="0.2"/>
  <cols>
    <col min="1" max="1" width="37.08984375" style="9" customWidth="1"/>
    <col min="2" max="4" width="10.54296875" style="9" bestFit="1" customWidth="1"/>
    <col min="5" max="5" width="10.90625" style="9" bestFit="1" customWidth="1"/>
    <col min="6" max="7" width="10.54296875" style="9" bestFit="1" customWidth="1"/>
    <col min="8" max="16384" width="9.08984375" style="9"/>
  </cols>
  <sheetData>
    <row r="1" spans="1:19" ht="15.5" x14ac:dyDescent="0.2">
      <c r="A1" s="24" t="s">
        <v>15</v>
      </c>
      <c r="F1" s="12"/>
      <c r="G1" s="12"/>
    </row>
    <row r="2" spans="1:19" ht="10.5" x14ac:dyDescent="0.2">
      <c r="A2" s="13"/>
      <c r="B2" s="14"/>
      <c r="C2" s="14"/>
      <c r="D2" s="14"/>
      <c r="E2" s="14"/>
    </row>
    <row r="3" spans="1:19" ht="10.5" x14ac:dyDescent="0.2">
      <c r="A3" s="13"/>
      <c r="B3" s="14"/>
      <c r="C3" s="14"/>
      <c r="D3" s="14"/>
      <c r="E3" s="14"/>
    </row>
    <row r="4" spans="1:19" ht="14" x14ac:dyDescent="0.3">
      <c r="A4" s="25" t="s">
        <v>16</v>
      </c>
      <c r="B4" s="182">
        <v>2021</v>
      </c>
      <c r="C4" s="25">
        <v>2022</v>
      </c>
      <c r="D4" s="25">
        <v>2023</v>
      </c>
      <c r="E4" s="25">
        <v>2024</v>
      </c>
      <c r="F4" s="25">
        <v>2025</v>
      </c>
      <c r="G4" s="25">
        <v>2026</v>
      </c>
    </row>
    <row r="5" spans="1:19" ht="14" x14ac:dyDescent="0.3">
      <c r="A5" s="29" t="s">
        <v>95</v>
      </c>
      <c r="B5" s="249">
        <v>371.59155419861798</v>
      </c>
      <c r="C5" s="29">
        <v>362.01222900927911</v>
      </c>
      <c r="D5" s="29">
        <v>359.81041913395933</v>
      </c>
      <c r="E5" s="29">
        <v>363.44031985957122</v>
      </c>
      <c r="F5" s="29">
        <v>366.85834909989273</v>
      </c>
      <c r="G5" s="29">
        <v>367.79976302004314</v>
      </c>
      <c r="O5" s="222"/>
      <c r="P5" s="222"/>
      <c r="Q5" s="222"/>
      <c r="R5" s="222"/>
      <c r="S5" s="222"/>
    </row>
    <row r="6" spans="1:19" ht="14.5" x14ac:dyDescent="0.35">
      <c r="A6" s="30" t="s">
        <v>17</v>
      </c>
      <c r="B6" s="250">
        <v>140.19531978233408</v>
      </c>
      <c r="C6" s="172">
        <v>135.691</v>
      </c>
      <c r="D6" s="172">
        <v>136.01000000000002</v>
      </c>
      <c r="E6" s="172">
        <v>138.78500000000005</v>
      </c>
      <c r="F6" s="172">
        <v>143.10300000000001</v>
      </c>
      <c r="G6" s="172">
        <v>145.815</v>
      </c>
      <c r="O6" s="222"/>
      <c r="P6" s="222"/>
      <c r="Q6" s="222"/>
      <c r="R6" s="222"/>
      <c r="S6" s="222"/>
    </row>
    <row r="7" spans="1:19" ht="14.5" x14ac:dyDescent="0.35">
      <c r="A7" s="30" t="s">
        <v>18</v>
      </c>
      <c r="B7" s="250">
        <v>82.602452518343171</v>
      </c>
      <c r="C7" s="172">
        <v>82.411813257855783</v>
      </c>
      <c r="D7" s="172">
        <v>81.674373331680968</v>
      </c>
      <c r="E7" s="172">
        <v>81.812597851621305</v>
      </c>
      <c r="F7" s="172">
        <v>80.879921945258786</v>
      </c>
      <c r="G7" s="172">
        <v>79.695138649113446</v>
      </c>
      <c r="O7" s="222"/>
      <c r="P7" s="222"/>
      <c r="Q7" s="222"/>
      <c r="R7" s="222"/>
      <c r="S7" s="222"/>
    </row>
    <row r="8" spans="1:19" ht="14.5" x14ac:dyDescent="0.35">
      <c r="A8" s="30" t="s">
        <v>19</v>
      </c>
      <c r="B8" s="250">
        <v>148.79378189794073</v>
      </c>
      <c r="C8" s="172">
        <v>143.90941575142332</v>
      </c>
      <c r="D8" s="172">
        <v>142.12604580227833</v>
      </c>
      <c r="E8" s="172">
        <v>142.84272200794985</v>
      </c>
      <c r="F8" s="172">
        <v>142.87542715463397</v>
      </c>
      <c r="G8" s="172">
        <v>142.28962437092969</v>
      </c>
      <c r="O8" s="222"/>
      <c r="P8" s="222"/>
      <c r="Q8" s="222"/>
      <c r="R8" s="222"/>
      <c r="S8" s="222"/>
    </row>
    <row r="9" spans="1:19" ht="14" x14ac:dyDescent="0.3">
      <c r="A9" s="29" t="s">
        <v>20</v>
      </c>
      <c r="B9" s="249">
        <v>139.03054166666661</v>
      </c>
      <c r="C9" s="29">
        <v>137.18877238259296</v>
      </c>
      <c r="D9" s="29">
        <v>135.15778007396568</v>
      </c>
      <c r="E9" s="29">
        <v>140.39628157252332</v>
      </c>
      <c r="F9" s="29">
        <v>141.78261353242462</v>
      </c>
      <c r="G9" s="29">
        <v>141.67885877468512</v>
      </c>
      <c r="O9" s="222"/>
      <c r="P9" s="222"/>
      <c r="Q9" s="222"/>
      <c r="R9" s="222"/>
      <c r="S9" s="222"/>
    </row>
    <row r="10" spans="1:19" ht="14.5" x14ac:dyDescent="0.35">
      <c r="A10" s="30" t="s">
        <v>21</v>
      </c>
      <c r="B10" s="251">
        <v>106.65170833333329</v>
      </c>
      <c r="C10" s="226">
        <v>104.85172746688913</v>
      </c>
      <c r="D10" s="226">
        <v>102.83995023291345</v>
      </c>
      <c r="E10" s="226">
        <v>107.20852133998365</v>
      </c>
      <c r="F10" s="226">
        <v>107.92450666065886</v>
      </c>
      <c r="G10" s="226">
        <v>107.88820281372432</v>
      </c>
      <c r="O10" s="222"/>
      <c r="P10" s="222"/>
      <c r="Q10" s="222"/>
      <c r="R10" s="222"/>
      <c r="S10" s="222"/>
    </row>
    <row r="11" spans="1:19" ht="14.5" x14ac:dyDescent="0.35">
      <c r="A11" s="30" t="s">
        <v>22</v>
      </c>
      <c r="B11" s="250">
        <v>11.756</v>
      </c>
      <c r="C11" s="172">
        <v>11.887819056770125</v>
      </c>
      <c r="D11" s="172">
        <v>11.835543768117866</v>
      </c>
      <c r="E11" s="172">
        <v>12.618434729722479</v>
      </c>
      <c r="F11" s="172">
        <v>13.161712275025126</v>
      </c>
      <c r="G11" s="172">
        <v>13.49978050222669</v>
      </c>
      <c r="O11" s="222"/>
      <c r="P11" s="222"/>
      <c r="Q11" s="222"/>
      <c r="R11" s="222"/>
      <c r="S11" s="222"/>
    </row>
    <row r="12" spans="1:19" ht="14.5" x14ac:dyDescent="0.35">
      <c r="A12" s="30" t="s">
        <v>23</v>
      </c>
      <c r="B12" s="250">
        <v>8.2620000000000005</v>
      </c>
      <c r="C12" s="172">
        <v>8.1682578721340136</v>
      </c>
      <c r="D12" s="172">
        <v>8.2061601108488329</v>
      </c>
      <c r="E12" s="172">
        <v>8.243596990093911</v>
      </c>
      <c r="F12" s="172">
        <v>8.2862343597331911</v>
      </c>
      <c r="G12" s="172">
        <v>8.2880220283061981</v>
      </c>
      <c r="O12" s="222"/>
      <c r="P12" s="222"/>
      <c r="Q12" s="222"/>
      <c r="R12" s="222"/>
      <c r="S12" s="222"/>
    </row>
    <row r="13" spans="1:19" ht="14.5" x14ac:dyDescent="0.35">
      <c r="A13" s="30" t="s">
        <v>24</v>
      </c>
      <c r="B13" s="250">
        <v>9.8905555555555544</v>
      </c>
      <c r="C13" s="172">
        <v>9.8905555555555544</v>
      </c>
      <c r="D13" s="172">
        <v>9.8905555555555544</v>
      </c>
      <c r="E13" s="172">
        <v>9.8905555555555544</v>
      </c>
      <c r="F13" s="172">
        <v>9.8905555555555544</v>
      </c>
      <c r="G13" s="172">
        <v>9.8905555555555544</v>
      </c>
      <c r="O13" s="222"/>
      <c r="P13" s="222"/>
      <c r="Q13" s="222"/>
      <c r="R13" s="222"/>
      <c r="S13" s="222"/>
    </row>
    <row r="14" spans="1:19" ht="14.5" x14ac:dyDescent="0.35">
      <c r="A14" s="30" t="s">
        <v>25</v>
      </c>
      <c r="B14" s="250">
        <v>2.4702777777777776</v>
      </c>
      <c r="C14" s="172">
        <v>2.3904124312441408</v>
      </c>
      <c r="D14" s="172">
        <v>2.3855704065299839</v>
      </c>
      <c r="E14" s="172">
        <v>2.4351729571677452</v>
      </c>
      <c r="F14" s="172">
        <v>2.5196046814518733</v>
      </c>
      <c r="G14" s="172">
        <v>2.1122978748723691</v>
      </c>
      <c r="O14" s="222"/>
      <c r="P14" s="222"/>
      <c r="Q14" s="222"/>
      <c r="R14" s="222"/>
      <c r="S14" s="222"/>
    </row>
    <row r="15" spans="1:19" ht="14" x14ac:dyDescent="0.3">
      <c r="A15" s="29" t="s">
        <v>26</v>
      </c>
      <c r="B15" s="249">
        <v>23.209722222222222</v>
      </c>
      <c r="C15" s="29">
        <v>22.464019647340635</v>
      </c>
      <c r="D15" s="29">
        <v>22.516830977992647</v>
      </c>
      <c r="E15" s="29">
        <v>22.976239888836925</v>
      </c>
      <c r="F15" s="29">
        <v>23.69109670938667</v>
      </c>
      <c r="G15" s="29">
        <v>24.140075796309073</v>
      </c>
      <c r="O15" s="222"/>
      <c r="P15" s="222"/>
      <c r="Q15" s="222"/>
      <c r="R15" s="222"/>
      <c r="S15" s="222"/>
    </row>
    <row r="16" spans="1:19" ht="14" x14ac:dyDescent="0.3">
      <c r="A16" s="26" t="s">
        <v>27</v>
      </c>
      <c r="B16" s="252">
        <v>533.8318180875068</v>
      </c>
      <c r="C16" s="26">
        <v>521.66502103921266</v>
      </c>
      <c r="D16" s="26">
        <v>517.48503018591771</v>
      </c>
      <c r="E16" s="26">
        <v>526.81284132093151</v>
      </c>
      <c r="F16" s="26">
        <v>532.33205934170405</v>
      </c>
      <c r="G16" s="26">
        <v>533.61869759103729</v>
      </c>
      <c r="I16" s="222"/>
      <c r="O16" s="222"/>
      <c r="P16" s="222"/>
      <c r="Q16" s="222"/>
      <c r="R16" s="222"/>
      <c r="S16" s="222"/>
    </row>
    <row r="17" spans="1:19" ht="14" x14ac:dyDescent="0.3">
      <c r="A17" s="29"/>
      <c r="B17" s="29"/>
      <c r="C17" s="29"/>
      <c r="D17" s="29"/>
      <c r="E17" s="29"/>
      <c r="F17" s="29"/>
      <c r="G17" s="29"/>
    </row>
    <row r="18" spans="1:19" ht="14" x14ac:dyDescent="0.3">
      <c r="A18" s="25" t="s">
        <v>28</v>
      </c>
      <c r="B18" s="182">
        <v>2021</v>
      </c>
      <c r="C18" s="25">
        <v>2022</v>
      </c>
      <c r="D18" s="25">
        <v>2023</v>
      </c>
      <c r="E18" s="25">
        <v>2024</v>
      </c>
      <c r="F18" s="25">
        <v>2025</v>
      </c>
      <c r="G18" s="25">
        <v>2026</v>
      </c>
    </row>
    <row r="19" spans="1:19" ht="14" x14ac:dyDescent="0.3">
      <c r="A19" s="29" t="s">
        <v>29</v>
      </c>
      <c r="B19" s="249">
        <v>307.455860576205</v>
      </c>
      <c r="C19" s="29">
        <v>299.75698177129414</v>
      </c>
      <c r="D19" s="29">
        <v>298.99988634963734</v>
      </c>
      <c r="E19" s="29">
        <v>300.00848719916405</v>
      </c>
      <c r="F19" s="29">
        <v>300.80364880101109</v>
      </c>
      <c r="G19" s="29">
        <v>298.47573247948321</v>
      </c>
      <c r="O19" s="222"/>
      <c r="P19" s="222"/>
      <c r="Q19" s="222"/>
      <c r="R19" s="222"/>
      <c r="S19" s="222"/>
    </row>
    <row r="20" spans="1:19" ht="14.5" x14ac:dyDescent="0.35">
      <c r="A20" s="30" t="s">
        <v>178</v>
      </c>
      <c r="B20" s="250">
        <v>18.433413831778257</v>
      </c>
      <c r="C20" s="172">
        <v>17.719605138529566</v>
      </c>
      <c r="D20" s="172">
        <v>17.60521294374109</v>
      </c>
      <c r="E20" s="172">
        <v>18.016805527776537</v>
      </c>
      <c r="F20" s="172">
        <v>18.788353856212662</v>
      </c>
      <c r="G20" s="172">
        <v>16.784943726844286</v>
      </c>
      <c r="O20" s="222"/>
      <c r="P20" s="222"/>
      <c r="Q20" s="222"/>
      <c r="R20" s="222"/>
      <c r="S20" s="222"/>
    </row>
    <row r="21" spans="1:19" ht="14.5" x14ac:dyDescent="0.35">
      <c r="A21" s="30" t="s">
        <v>30</v>
      </c>
      <c r="B21" s="250">
        <v>139.78085510840984</v>
      </c>
      <c r="C21" s="172">
        <v>142.7772925416551</v>
      </c>
      <c r="D21" s="172">
        <v>143.38481890297007</v>
      </c>
      <c r="E21" s="172">
        <v>128.48890482677956</v>
      </c>
      <c r="F21" s="172">
        <v>129.55447037955744</v>
      </c>
      <c r="G21" s="172">
        <v>130.88829578871247</v>
      </c>
      <c r="K21" s="222"/>
      <c r="O21" s="222"/>
      <c r="P21" s="222"/>
      <c r="Q21" s="222"/>
      <c r="R21" s="222"/>
      <c r="S21" s="222"/>
    </row>
    <row r="22" spans="1:19" ht="14.5" x14ac:dyDescent="0.35">
      <c r="A22" s="30" t="s">
        <v>31</v>
      </c>
      <c r="B22" s="250">
        <v>5.9829070695798441</v>
      </c>
      <c r="C22" s="172">
        <v>5.5081656995884796</v>
      </c>
      <c r="D22" s="172">
        <v>5.415878554538379</v>
      </c>
      <c r="E22" s="172">
        <v>5.312434529740651</v>
      </c>
      <c r="F22" s="172">
        <v>5.3214694011048067</v>
      </c>
      <c r="G22" s="172">
        <v>5.4451438190820314</v>
      </c>
      <c r="O22" s="222"/>
      <c r="P22" s="222"/>
      <c r="Q22" s="222"/>
      <c r="R22" s="222"/>
      <c r="S22" s="222"/>
    </row>
    <row r="23" spans="1:19" ht="14.5" x14ac:dyDescent="0.35">
      <c r="A23" s="30" t="s">
        <v>32</v>
      </c>
      <c r="B23" s="250">
        <v>21.331388888888892</v>
      </c>
      <c r="C23" s="172">
        <v>21.089359140065202</v>
      </c>
      <c r="D23" s="172">
        <v>21.187217696563057</v>
      </c>
      <c r="E23" s="172">
        <v>21.283874756592493</v>
      </c>
      <c r="F23" s="172">
        <v>21.393958793505437</v>
      </c>
      <c r="G23" s="172">
        <v>21.398574316809142</v>
      </c>
      <c r="O23" s="222"/>
      <c r="P23" s="222"/>
      <c r="Q23" s="222"/>
      <c r="R23" s="222"/>
      <c r="S23" s="222"/>
    </row>
    <row r="24" spans="1:19" ht="14.5" x14ac:dyDescent="0.35">
      <c r="A24" s="30" t="s">
        <v>33</v>
      </c>
      <c r="B24" s="250">
        <v>109.64587338811145</v>
      </c>
      <c r="C24" s="172">
        <v>101.9980486719701</v>
      </c>
      <c r="D24" s="172">
        <v>100.5692667394066</v>
      </c>
      <c r="E24" s="172">
        <v>115.77993050182359</v>
      </c>
      <c r="F24" s="172">
        <v>114.44978370959936</v>
      </c>
      <c r="G24" s="172">
        <v>112.34568900305266</v>
      </c>
      <c r="K24" s="222"/>
      <c r="O24" s="222"/>
      <c r="P24" s="222"/>
      <c r="Q24" s="222"/>
      <c r="R24" s="222"/>
      <c r="S24" s="222"/>
    </row>
    <row r="25" spans="1:19" ht="14.5" x14ac:dyDescent="0.35">
      <c r="A25" s="30" t="s">
        <v>34</v>
      </c>
      <c r="B25" s="250">
        <v>12.281422289436716</v>
      </c>
      <c r="C25" s="172">
        <v>10.664510579485675</v>
      </c>
      <c r="D25" s="172">
        <v>10.837491512418135</v>
      </c>
      <c r="E25" s="172">
        <v>11.126537056451268</v>
      </c>
      <c r="F25" s="172">
        <v>11.295612661031372</v>
      </c>
      <c r="G25" s="172">
        <v>11.613085824982576</v>
      </c>
      <c r="O25" s="222"/>
      <c r="P25" s="222"/>
      <c r="Q25" s="222"/>
      <c r="R25" s="222"/>
      <c r="S25" s="222"/>
    </row>
    <row r="26" spans="1:19" ht="14" x14ac:dyDescent="0.3">
      <c r="A26" s="29" t="s">
        <v>35</v>
      </c>
      <c r="B26" s="249">
        <v>4.5338888888888889</v>
      </c>
      <c r="C26" s="29">
        <v>4.482446575653305</v>
      </c>
      <c r="D26" s="29">
        <v>4.5032459630865089</v>
      </c>
      <c r="E26" s="29">
        <v>4.5237899779550563</v>
      </c>
      <c r="F26" s="29">
        <v>4.5471878351880477</v>
      </c>
      <c r="G26" s="29">
        <v>4.5481688435008252</v>
      </c>
      <c r="O26" s="222"/>
      <c r="P26" s="222"/>
      <c r="Q26" s="222"/>
      <c r="R26" s="222"/>
      <c r="S26" s="222"/>
    </row>
    <row r="27" spans="1:19" ht="14" x14ac:dyDescent="0.3">
      <c r="A27" s="29" t="s">
        <v>36</v>
      </c>
      <c r="B27" s="249">
        <v>73.794166666666669</v>
      </c>
      <c r="C27" s="29">
        <v>70.03</v>
      </c>
      <c r="D27" s="29">
        <v>65.908000000000001</v>
      </c>
      <c r="E27" s="29">
        <v>66.800794404846741</v>
      </c>
      <c r="F27" s="29">
        <v>66.800794404846741</v>
      </c>
      <c r="G27" s="29">
        <v>66.800794404846741</v>
      </c>
      <c r="O27" s="222"/>
      <c r="P27" s="222"/>
      <c r="Q27" s="222"/>
      <c r="R27" s="222"/>
      <c r="S27" s="222"/>
    </row>
    <row r="28" spans="1:19" ht="14" x14ac:dyDescent="0.3">
      <c r="A28" s="29" t="s">
        <v>37</v>
      </c>
      <c r="B28" s="249">
        <v>150.28666666666666</v>
      </c>
      <c r="C28" s="29">
        <v>147.54850687560969</v>
      </c>
      <c r="D28" s="29">
        <v>144.71825270905242</v>
      </c>
      <c r="E28" s="29">
        <v>151.3786499639159</v>
      </c>
      <c r="F28" s="29">
        <v>152.47591475054909</v>
      </c>
      <c r="G28" s="29">
        <v>152.47591475054909</v>
      </c>
      <c r="O28" s="222"/>
      <c r="P28" s="222"/>
      <c r="Q28" s="222"/>
      <c r="R28" s="222"/>
      <c r="S28" s="222"/>
    </row>
    <row r="29" spans="1:19" ht="14" x14ac:dyDescent="0.3">
      <c r="A29" s="29" t="s">
        <v>38</v>
      </c>
      <c r="B29" s="249">
        <v>1.1255555555555554</v>
      </c>
      <c r="C29" s="29">
        <v>1.9630000000000001</v>
      </c>
      <c r="D29" s="29">
        <v>2.8</v>
      </c>
      <c r="E29" s="29">
        <v>4</v>
      </c>
      <c r="F29" s="29">
        <v>5.4</v>
      </c>
      <c r="G29" s="29">
        <v>7.1</v>
      </c>
      <c r="O29" s="222"/>
      <c r="P29" s="222"/>
      <c r="Q29" s="222"/>
      <c r="R29" s="222"/>
      <c r="S29" s="222"/>
    </row>
    <row r="30" spans="1:19" ht="14" x14ac:dyDescent="0.3">
      <c r="A30" s="29" t="s">
        <v>39</v>
      </c>
      <c r="B30" s="249">
        <v>27.108333333333331</v>
      </c>
      <c r="C30" s="29">
        <v>33.052</v>
      </c>
      <c r="D30" s="29">
        <v>36.5</v>
      </c>
      <c r="E30" s="29">
        <v>43.3</v>
      </c>
      <c r="F30" s="29">
        <v>49.2</v>
      </c>
      <c r="G30" s="29">
        <v>52.4</v>
      </c>
      <c r="O30" s="222"/>
      <c r="P30" s="222"/>
      <c r="Q30" s="222"/>
      <c r="R30" s="222"/>
      <c r="S30" s="222"/>
    </row>
    <row r="31" spans="1:19" ht="14" x14ac:dyDescent="0.3">
      <c r="A31" s="29" t="s">
        <v>40</v>
      </c>
      <c r="B31" s="249">
        <v>-25.568888888888889</v>
      </c>
      <c r="C31" s="29">
        <v>-33.100942610608968</v>
      </c>
      <c r="D31" s="29">
        <v>-33.839842928676255</v>
      </c>
      <c r="E31" s="29">
        <v>-41.185611551799902</v>
      </c>
      <c r="F31" s="29">
        <v>-44.788474881917352</v>
      </c>
      <c r="G31" s="29">
        <v>-46.130291509411151</v>
      </c>
      <c r="O31" s="222"/>
      <c r="P31" s="222"/>
      <c r="Q31" s="222"/>
      <c r="R31" s="222"/>
      <c r="S31" s="222"/>
    </row>
    <row r="32" spans="1:19" ht="14" x14ac:dyDescent="0.3">
      <c r="A32" s="29" t="s">
        <v>41</v>
      </c>
      <c r="B32" s="249">
        <v>-4.9037647109205409</v>
      </c>
      <c r="C32" s="29">
        <v>-2.0669715727353832</v>
      </c>
      <c r="D32" s="29">
        <v>-2.1045119071822</v>
      </c>
      <c r="E32" s="29">
        <v>-2.0132686731503782</v>
      </c>
      <c r="F32" s="29">
        <v>-2.1070115679735864</v>
      </c>
      <c r="G32" s="29">
        <v>-2.0516213779314967</v>
      </c>
      <c r="O32" s="222"/>
      <c r="P32" s="222"/>
      <c r="Q32" s="222"/>
      <c r="R32" s="222"/>
      <c r="S32" s="222"/>
    </row>
    <row r="33" spans="1:19" ht="14" x14ac:dyDescent="0.3">
      <c r="A33" s="26" t="s">
        <v>42</v>
      </c>
      <c r="B33" s="252">
        <v>533.8318180875068</v>
      </c>
      <c r="C33" s="26">
        <v>521.66502103921266</v>
      </c>
      <c r="D33" s="26">
        <v>517.48503018591771</v>
      </c>
      <c r="E33" s="26">
        <v>526.81284132093151</v>
      </c>
      <c r="F33" s="26">
        <v>532.33205934170405</v>
      </c>
      <c r="G33" s="26">
        <v>533.61869759103729</v>
      </c>
      <c r="O33" s="222"/>
      <c r="P33" s="222"/>
      <c r="Q33" s="222"/>
      <c r="R33" s="222"/>
      <c r="S33" s="222"/>
    </row>
    <row r="34" spans="1:19" ht="10.5" x14ac:dyDescent="0.2">
      <c r="A34" s="15"/>
      <c r="B34" s="20"/>
      <c r="C34" s="20"/>
      <c r="D34" s="20"/>
      <c r="E34" s="20"/>
      <c r="F34" s="20"/>
      <c r="G34" s="20"/>
    </row>
    <row r="35" spans="1:19" ht="10.5" x14ac:dyDescent="0.2">
      <c r="A35" s="15"/>
      <c r="B35" s="20"/>
      <c r="C35" s="20"/>
      <c r="D35" s="20"/>
      <c r="E35" s="20"/>
      <c r="F35" s="20"/>
      <c r="G35" s="20"/>
    </row>
    <row r="36" spans="1:19" ht="10.5" x14ac:dyDescent="0.2">
      <c r="A36" s="15"/>
      <c r="B36" s="27"/>
      <c r="C36" s="27"/>
      <c r="D36" s="27"/>
      <c r="E36" s="27"/>
      <c r="F36" s="27"/>
      <c r="G36" s="27"/>
    </row>
    <row r="37" spans="1:19" x14ac:dyDescent="0.2">
      <c r="A37" s="17"/>
      <c r="B37" s="10"/>
      <c r="C37" s="10"/>
      <c r="D37" s="10"/>
      <c r="E37" s="18"/>
    </row>
    <row r="38" spans="1:19" ht="14" x14ac:dyDescent="0.3">
      <c r="A38" s="29"/>
      <c r="B38" s="10"/>
      <c r="C38" s="10"/>
      <c r="D38" s="10"/>
      <c r="E38" s="18"/>
    </row>
    <row r="39" spans="1:19" ht="14" x14ac:dyDescent="0.3">
      <c r="A39" s="29"/>
      <c r="B39" s="19"/>
      <c r="C39" s="19"/>
      <c r="D39" s="19"/>
      <c r="E39" s="16"/>
    </row>
    <row r="40" spans="1:19" x14ac:dyDescent="0.2">
      <c r="A40" s="17"/>
      <c r="B40" s="19"/>
      <c r="C40" s="19"/>
      <c r="D40" s="19"/>
    </row>
    <row r="41" spans="1:19" ht="10.5" x14ac:dyDescent="0.2">
      <c r="A41" s="15"/>
      <c r="B41" s="11"/>
      <c r="C41" s="11"/>
      <c r="D41" s="11"/>
    </row>
    <row r="54" spans="2:7" x14ac:dyDescent="0.2">
      <c r="B54" s="157"/>
      <c r="C54" s="157"/>
      <c r="D54" s="157"/>
      <c r="E54" s="157"/>
      <c r="F54" s="157"/>
      <c r="G54" s="157"/>
    </row>
    <row r="55" spans="2:7" x14ac:dyDescent="0.2">
      <c r="B55" s="157"/>
      <c r="C55" s="157"/>
      <c r="D55" s="157"/>
      <c r="E55" s="157"/>
      <c r="F55" s="157"/>
      <c r="G55" s="157"/>
    </row>
    <row r="56" spans="2:7" x14ac:dyDescent="0.2">
      <c r="B56" s="157"/>
      <c r="C56" s="157"/>
      <c r="D56" s="157"/>
      <c r="E56" s="157"/>
      <c r="F56" s="157"/>
      <c r="G56" s="157"/>
    </row>
    <row r="57" spans="2:7" x14ac:dyDescent="0.2">
      <c r="B57" s="157"/>
      <c r="C57" s="157"/>
      <c r="D57" s="157"/>
      <c r="E57" s="157"/>
      <c r="F57" s="157"/>
      <c r="G57" s="157"/>
    </row>
    <row r="58" spans="2:7" x14ac:dyDescent="0.2">
      <c r="B58" s="157"/>
      <c r="C58" s="157"/>
      <c r="D58" s="157"/>
      <c r="E58" s="157"/>
      <c r="F58" s="157"/>
      <c r="G58" s="157"/>
    </row>
    <row r="59" spans="2:7" x14ac:dyDescent="0.2">
      <c r="B59" s="157"/>
      <c r="C59" s="157"/>
      <c r="D59" s="157"/>
      <c r="E59" s="157"/>
      <c r="F59" s="157"/>
      <c r="G59" s="157"/>
    </row>
    <row r="60" spans="2:7" x14ac:dyDescent="0.2">
      <c r="B60" s="157"/>
      <c r="C60" s="157"/>
      <c r="D60" s="157"/>
      <c r="E60" s="157"/>
      <c r="F60" s="157"/>
      <c r="G60" s="157"/>
    </row>
    <row r="61" spans="2:7" x14ac:dyDescent="0.2">
      <c r="B61" s="157"/>
      <c r="C61" s="157"/>
      <c r="D61" s="157"/>
      <c r="E61" s="157"/>
      <c r="F61" s="157"/>
      <c r="G61" s="157"/>
    </row>
    <row r="62" spans="2:7" x14ac:dyDescent="0.2">
      <c r="B62" s="157"/>
      <c r="C62" s="157"/>
      <c r="D62" s="157"/>
      <c r="E62" s="157"/>
      <c r="F62" s="157"/>
      <c r="G62" s="157"/>
    </row>
    <row r="63" spans="2:7" x14ac:dyDescent="0.2">
      <c r="B63" s="157"/>
      <c r="C63" s="157"/>
      <c r="D63" s="157"/>
      <c r="E63" s="157"/>
      <c r="F63" s="157"/>
      <c r="G63" s="157"/>
    </row>
    <row r="64" spans="2:7" x14ac:dyDescent="0.2">
      <c r="B64" s="157"/>
      <c r="C64" s="157"/>
      <c r="D64" s="157"/>
      <c r="E64" s="157"/>
      <c r="F64" s="157"/>
      <c r="G64" s="157"/>
    </row>
    <row r="65" spans="2:7" x14ac:dyDescent="0.2">
      <c r="B65" s="157"/>
      <c r="C65" s="157"/>
      <c r="D65" s="157"/>
      <c r="E65" s="157"/>
      <c r="F65" s="157"/>
      <c r="G65" s="157"/>
    </row>
    <row r="66" spans="2:7" x14ac:dyDescent="0.2">
      <c r="B66" s="157"/>
      <c r="C66" s="157"/>
      <c r="D66" s="157"/>
      <c r="E66" s="157"/>
      <c r="F66" s="157"/>
      <c r="G66" s="157"/>
    </row>
    <row r="67" spans="2:7" x14ac:dyDescent="0.2">
      <c r="B67" s="157"/>
      <c r="C67" s="157"/>
      <c r="D67" s="157"/>
      <c r="E67" s="157"/>
      <c r="F67" s="157"/>
      <c r="G67" s="157"/>
    </row>
    <row r="68" spans="2:7" x14ac:dyDescent="0.2">
      <c r="B68" s="157"/>
      <c r="C68" s="157"/>
      <c r="D68" s="157"/>
      <c r="E68" s="157"/>
      <c r="F68" s="157"/>
      <c r="G68" s="157"/>
    </row>
  </sheetData>
  <phoneticPr fontId="5" type="noConversion"/>
  <pageMargins left="0.75" right="0.75" top="1" bottom="1" header="0.5" footer="0.5"/>
  <pageSetup paperSize="9" orientation="landscape" r:id="rId1"/>
  <headerFooter alignWithMargins="0"/>
  <customProperties>
    <customPr name="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T54"/>
  <sheetViews>
    <sheetView zoomScaleNormal="100" workbookViewId="0"/>
  </sheetViews>
  <sheetFormatPr defaultColWidth="9.08984375" defaultRowHeight="15.5" x14ac:dyDescent="0.35"/>
  <cols>
    <col min="1" max="1" width="28.08984375" style="2" customWidth="1"/>
    <col min="2" max="2" width="9.08984375" style="2"/>
    <col min="3" max="7" width="10.90625" style="2" bestFit="1" customWidth="1"/>
    <col min="8" max="16384" width="9.08984375" style="2"/>
  </cols>
  <sheetData>
    <row r="1" spans="1:20" x14ac:dyDescent="0.35">
      <c r="A1" s="24" t="s">
        <v>43</v>
      </c>
      <c r="B1" s="37"/>
      <c r="C1" s="37"/>
      <c r="D1" s="37"/>
      <c r="H1" s="5"/>
      <c r="I1" s="3"/>
      <c r="J1" s="5"/>
    </row>
    <row r="2" spans="1:20" x14ac:dyDescent="0.35">
      <c r="A2" s="37"/>
      <c r="B2" s="37"/>
      <c r="C2" s="37"/>
      <c r="D2" s="37"/>
      <c r="H2" s="5"/>
      <c r="I2" s="3"/>
      <c r="J2" s="5"/>
    </row>
    <row r="3" spans="1:20" x14ac:dyDescent="0.35">
      <c r="A3" s="38"/>
      <c r="B3" s="4"/>
      <c r="C3" s="182">
        <v>2021</v>
      </c>
      <c r="D3" s="25">
        <v>2022</v>
      </c>
      <c r="E3" s="25">
        <v>2023</v>
      </c>
      <c r="F3" s="25">
        <v>2024</v>
      </c>
      <c r="G3" s="25">
        <v>2025</v>
      </c>
      <c r="H3" s="227">
        <v>2026</v>
      </c>
      <c r="I3" s="195"/>
      <c r="J3" s="194"/>
      <c r="K3" s="196"/>
    </row>
    <row r="4" spans="1:20" x14ac:dyDescent="0.35">
      <c r="A4" s="39" t="s">
        <v>44</v>
      </c>
      <c r="B4" s="74" t="s">
        <v>45</v>
      </c>
      <c r="C4" s="173">
        <v>11.891391799849142</v>
      </c>
      <c r="D4" s="174">
        <v>12.153119938489985</v>
      </c>
      <c r="E4" s="174">
        <v>12.35609356392556</v>
      </c>
      <c r="F4" s="174">
        <v>12.513546733656716</v>
      </c>
      <c r="G4" s="174">
        <v>12.635734184061285</v>
      </c>
      <c r="H4" s="174">
        <v>12.730602105587886</v>
      </c>
      <c r="I4" s="195"/>
      <c r="K4" s="196"/>
      <c r="P4" s="168"/>
      <c r="Q4" s="168"/>
      <c r="R4" s="168"/>
      <c r="S4" s="168"/>
      <c r="T4" s="168"/>
    </row>
    <row r="5" spans="1:20" x14ac:dyDescent="0.35">
      <c r="A5" s="259" t="s">
        <v>87</v>
      </c>
      <c r="B5" s="74" t="s">
        <v>45</v>
      </c>
      <c r="C5" s="257">
        <f>18.7978752170001/1000</f>
        <v>1.8797875217000101E-2</v>
      </c>
      <c r="D5" s="258">
        <f>19.4561807732771/1000</f>
        <v>1.9456180773277102E-2</v>
      </c>
      <c r="E5" s="258">
        <f>20.1375403290313/1000</f>
        <v>2.0137540329031301E-2</v>
      </c>
      <c r="F5" s="258">
        <f>20.8427612401886/1000</f>
        <v>2.0842761240188599E-2</v>
      </c>
      <c r="G5" s="258">
        <f>21.5726791364497/1000</f>
        <v>2.15726791364497E-2</v>
      </c>
      <c r="H5" s="258">
        <f>22.3281589114438/1000</f>
        <v>2.23281589114438E-2</v>
      </c>
      <c r="I5" s="195"/>
      <c r="K5" s="196"/>
      <c r="P5" s="168"/>
      <c r="Q5" s="168"/>
      <c r="R5" s="168"/>
      <c r="S5" s="168"/>
      <c r="T5" s="168"/>
    </row>
    <row r="6" spans="1:20" x14ac:dyDescent="0.35">
      <c r="A6" s="39" t="s">
        <v>46</v>
      </c>
      <c r="B6" s="74" t="s">
        <v>45</v>
      </c>
      <c r="C6" s="173">
        <v>8.2226320000000283E-2</v>
      </c>
      <c r="D6" s="174">
        <v>8.858400000000001E-2</v>
      </c>
      <c r="E6" s="174">
        <v>8.1018000000000007E-2</v>
      </c>
      <c r="F6" s="174">
        <v>7.3457999999999996E-2</v>
      </c>
      <c r="G6" s="174">
        <v>6.5891999999999992E-2</v>
      </c>
      <c r="H6" s="174">
        <v>5.8324967039999995E-2</v>
      </c>
      <c r="I6" s="195"/>
      <c r="J6" s="194"/>
      <c r="K6" s="196"/>
      <c r="P6" s="168"/>
      <c r="Q6" s="168"/>
      <c r="R6" s="168"/>
      <c r="S6" s="168"/>
      <c r="T6" s="168"/>
    </row>
    <row r="7" spans="1:20" x14ac:dyDescent="0.35">
      <c r="A7" s="39" t="s">
        <v>47</v>
      </c>
      <c r="B7" s="74" t="s">
        <v>45</v>
      </c>
      <c r="C7" s="173">
        <v>2.4404540000000086E-2</v>
      </c>
      <c r="D7" s="174">
        <v>3.2480800000000004E-2</v>
      </c>
      <c r="E7" s="174">
        <v>3.64581E-2</v>
      </c>
      <c r="F7" s="174">
        <v>8.5701000000000006E-3</v>
      </c>
      <c r="G7" s="174">
        <v>7.6874000000000005E-3</v>
      </c>
      <c r="H7" s="174">
        <v>6.8045794879999996E-3</v>
      </c>
      <c r="I7" s="195"/>
      <c r="J7" s="194"/>
      <c r="K7" s="196"/>
      <c r="P7" s="168"/>
      <c r="Q7" s="168"/>
      <c r="R7" s="168"/>
      <c r="S7" s="168"/>
      <c r="T7" s="168"/>
    </row>
    <row r="8" spans="1:20" x14ac:dyDescent="0.35">
      <c r="A8" s="39" t="s">
        <v>48</v>
      </c>
      <c r="B8" s="74" t="s">
        <v>45</v>
      </c>
      <c r="C8" s="173">
        <v>0.37851926000000136</v>
      </c>
      <c r="D8" s="174">
        <v>0.56817934719999996</v>
      </c>
      <c r="E8" s="174">
        <v>0.52748108400000004</v>
      </c>
      <c r="F8" s="174">
        <v>0.26152458000000001</v>
      </c>
      <c r="G8" s="174">
        <v>0.25949772000000004</v>
      </c>
      <c r="H8" s="174">
        <v>0.25769430599999998</v>
      </c>
      <c r="I8" s="195"/>
      <c r="J8" s="195"/>
      <c r="K8" s="196"/>
      <c r="P8" s="168"/>
      <c r="Q8" s="168"/>
      <c r="R8" s="168"/>
      <c r="S8" s="168"/>
      <c r="T8" s="168"/>
    </row>
    <row r="9" spans="1:20" x14ac:dyDescent="0.35">
      <c r="A9" s="39" t="s">
        <v>49</v>
      </c>
      <c r="B9" s="74" t="s">
        <v>45</v>
      </c>
      <c r="C9" s="173">
        <v>1.7621270400000062</v>
      </c>
      <c r="D9" s="174">
        <v>2.5479292600999996</v>
      </c>
      <c r="E9" s="174">
        <v>2.4439956891999999</v>
      </c>
      <c r="F9" s="174">
        <v>0.34869944000000003</v>
      </c>
      <c r="G9" s="174">
        <v>0.34599696000000008</v>
      </c>
      <c r="H9" s="174">
        <v>0.34359240799999996</v>
      </c>
      <c r="I9" s="195"/>
      <c r="J9" s="195"/>
      <c r="K9" s="196"/>
      <c r="P9" s="168"/>
      <c r="Q9" s="168"/>
      <c r="R9" s="168"/>
      <c r="S9" s="168"/>
      <c r="T9" s="168"/>
    </row>
    <row r="10" spans="1:20" x14ac:dyDescent="0.35">
      <c r="A10" s="39" t="s">
        <v>50</v>
      </c>
      <c r="B10" s="74" t="s">
        <v>45</v>
      </c>
      <c r="C10" s="173">
        <v>6.2952050000000218E-2</v>
      </c>
      <c r="D10" s="174">
        <v>6.2356768204066222E-2</v>
      </c>
      <c r="E10" s="174">
        <v>6.1749545994090577E-2</v>
      </c>
      <c r="F10" s="174">
        <v>6.1230723038762931E-2</v>
      </c>
      <c r="G10" s="174">
        <v>6.0756174515261441E-2</v>
      </c>
      <c r="H10" s="174">
        <v>6.0333941380776607E-2</v>
      </c>
      <c r="I10" s="195"/>
      <c r="J10" s="194"/>
      <c r="K10" s="196"/>
      <c r="P10" s="168"/>
      <c r="Q10" s="168"/>
      <c r="R10" s="168"/>
      <c r="S10" s="168"/>
      <c r="T10" s="168"/>
    </row>
    <row r="11" spans="1:20" x14ac:dyDescent="0.35">
      <c r="A11" s="39" t="s">
        <v>51</v>
      </c>
      <c r="B11" s="74" t="s">
        <v>45</v>
      </c>
      <c r="C11" s="173">
        <v>0.50232128000000176</v>
      </c>
      <c r="D11" s="174">
        <v>0.49757127243560523</v>
      </c>
      <c r="E11" s="174">
        <v>0.49272598721043154</v>
      </c>
      <c r="F11" s="174">
        <v>0.48858607737407883</v>
      </c>
      <c r="G11" s="174">
        <v>0.48479945212919207</v>
      </c>
      <c r="H11" s="174">
        <v>0.48143027370572794</v>
      </c>
      <c r="I11" s="195"/>
      <c r="J11" s="194"/>
      <c r="K11" s="196"/>
      <c r="P11" s="168"/>
      <c r="Q11" s="168"/>
      <c r="R11" s="168"/>
      <c r="S11" s="168"/>
      <c r="T11" s="168"/>
    </row>
    <row r="12" spans="1:20" x14ac:dyDescent="0.35">
      <c r="A12" s="39" t="s">
        <v>52</v>
      </c>
      <c r="B12" s="74" t="s">
        <v>45</v>
      </c>
      <c r="C12" s="173">
        <v>1.4789138000000053</v>
      </c>
      <c r="D12" s="174">
        <v>1.3553352000000001</v>
      </c>
      <c r="E12" s="174">
        <v>1.2328238999999999</v>
      </c>
      <c r="F12" s="174">
        <v>1.1422718999999999</v>
      </c>
      <c r="G12" s="174">
        <v>1.0246206</v>
      </c>
      <c r="H12" s="174">
        <v>0.90695323747199996</v>
      </c>
      <c r="I12" s="195"/>
      <c r="J12" s="194"/>
      <c r="K12" s="196"/>
      <c r="P12" s="168"/>
      <c r="Q12" s="168"/>
      <c r="R12" s="168"/>
      <c r="S12" s="168"/>
      <c r="T12" s="168"/>
    </row>
    <row r="13" spans="1:20" x14ac:dyDescent="0.35">
      <c r="A13" s="39" t="s">
        <v>53</v>
      </c>
      <c r="B13" s="74" t="s">
        <v>45</v>
      </c>
      <c r="C13" s="173">
        <v>6.256633600000022</v>
      </c>
      <c r="D13" s="174">
        <v>5.2017656520603284</v>
      </c>
      <c r="E13" s="174">
        <v>5.2653990935954775</v>
      </c>
      <c r="F13" s="174">
        <v>7.5574451795871589</v>
      </c>
      <c r="G13" s="174">
        <v>7.4988736933555478</v>
      </c>
      <c r="H13" s="174">
        <v>7.4467592709134953</v>
      </c>
      <c r="I13" s="195"/>
      <c r="J13" s="195"/>
      <c r="K13" s="196"/>
      <c r="P13" s="168"/>
      <c r="Q13" s="168"/>
      <c r="R13" s="168"/>
      <c r="S13" s="168"/>
      <c r="T13" s="168"/>
    </row>
    <row r="14" spans="1:20" x14ac:dyDescent="0.35">
      <c r="A14" s="39" t="s">
        <v>54</v>
      </c>
      <c r="B14" s="74" t="s">
        <v>45</v>
      </c>
      <c r="C14" s="173">
        <v>1.2019530192302041</v>
      </c>
      <c r="D14" s="174">
        <v>1.104039566490399</v>
      </c>
      <c r="E14" s="174">
        <v>1.0141023358441748</v>
      </c>
      <c r="F14" s="174">
        <v>0.9314915685800782</v>
      </c>
      <c r="G14" s="174">
        <v>0.85561043660696223</v>
      </c>
      <c r="H14" s="174">
        <v>0.78591073062173644</v>
      </c>
      <c r="I14" s="195"/>
      <c r="J14" s="194"/>
      <c r="K14" s="196"/>
      <c r="P14" s="168"/>
      <c r="Q14" s="168"/>
      <c r="R14" s="168"/>
      <c r="S14" s="168"/>
      <c r="T14" s="168"/>
    </row>
    <row r="15" spans="1:20" x14ac:dyDescent="0.35">
      <c r="A15" s="39" t="s">
        <v>55</v>
      </c>
      <c r="B15" s="74" t="s">
        <v>45</v>
      </c>
      <c r="C15" s="173">
        <v>8.9311025276200315E-2</v>
      </c>
      <c r="D15" s="174">
        <v>7.2536037362685213E-2</v>
      </c>
      <c r="E15" s="174">
        <v>5.8911838712067142E-2</v>
      </c>
      <c r="F15" s="174">
        <v>4.7846627230039455E-2</v>
      </c>
      <c r="G15" s="174">
        <v>3.8859757008762763E-2</v>
      </c>
      <c r="H15" s="174">
        <v>3.1560860236184332E-2</v>
      </c>
      <c r="I15" s="195"/>
      <c r="J15" s="194"/>
      <c r="K15" s="196"/>
      <c r="P15" s="168"/>
      <c r="Q15" s="168"/>
      <c r="R15" s="168"/>
      <c r="S15" s="168"/>
      <c r="T15" s="168"/>
    </row>
    <row r="16" spans="1:20" x14ac:dyDescent="0.35">
      <c r="A16" s="39" t="s">
        <v>56</v>
      </c>
      <c r="B16" s="74" t="s">
        <v>45</v>
      </c>
      <c r="C16" s="173">
        <v>0.23731778681670088</v>
      </c>
      <c r="D16" s="174">
        <v>0.23487557041234661</v>
      </c>
      <c r="E16" s="174">
        <v>0.23237894521307959</v>
      </c>
      <c r="F16" s="174">
        <v>0.22988232001381256</v>
      </c>
      <c r="G16" s="174">
        <v>0.22738569481454557</v>
      </c>
      <c r="H16" s="174">
        <v>0.22488906961527855</v>
      </c>
      <c r="I16" s="195"/>
      <c r="J16" s="194"/>
      <c r="K16" s="196"/>
      <c r="P16" s="168"/>
      <c r="Q16" s="168"/>
      <c r="R16" s="168"/>
      <c r="S16" s="168"/>
      <c r="T16" s="168"/>
    </row>
    <row r="17" spans="1:20" x14ac:dyDescent="0.35">
      <c r="A17" s="39" t="s">
        <v>57</v>
      </c>
      <c r="B17" s="74" t="s">
        <v>45</v>
      </c>
      <c r="C17" s="173">
        <v>1.5166880747680052</v>
      </c>
      <c r="D17" s="174">
        <v>1.440192699</v>
      </c>
      <c r="E17" s="174">
        <v>1.4185187559999999</v>
      </c>
      <c r="F17" s="174">
        <v>1.396844814</v>
      </c>
      <c r="G17" s="174">
        <v>1.3751708710000001</v>
      </c>
      <c r="H17" s="174">
        <v>1.353496928</v>
      </c>
      <c r="I17" s="195"/>
      <c r="J17" s="194"/>
      <c r="K17" s="196"/>
      <c r="P17" s="168"/>
      <c r="Q17" s="168"/>
      <c r="R17" s="168"/>
      <c r="S17" s="168"/>
      <c r="T17" s="168"/>
    </row>
    <row r="18" spans="1:20" x14ac:dyDescent="0.35">
      <c r="A18" s="39" t="s">
        <v>58</v>
      </c>
      <c r="B18" s="74" t="s">
        <v>45</v>
      </c>
      <c r="C18" s="173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95"/>
      <c r="K18" s="196"/>
      <c r="P18" s="168"/>
      <c r="Q18" s="168"/>
      <c r="R18" s="168"/>
      <c r="S18" s="168"/>
      <c r="T18" s="168"/>
    </row>
    <row r="19" spans="1:20" x14ac:dyDescent="0.35">
      <c r="A19" s="39" t="s">
        <v>59</v>
      </c>
      <c r="B19" s="74" t="s">
        <v>45</v>
      </c>
      <c r="C19" s="173">
        <v>47.599134572100162</v>
      </c>
      <c r="D19" s="174">
        <v>47.003462303603584</v>
      </c>
      <c r="E19" s="174">
        <v>47.305684855120475</v>
      </c>
      <c r="F19" s="174">
        <v>47.542043926099403</v>
      </c>
      <c r="G19" s="174">
        <v>47.778402997078338</v>
      </c>
      <c r="H19" s="174">
        <v>47.778402997078338</v>
      </c>
      <c r="I19" s="195"/>
      <c r="J19" s="194"/>
      <c r="K19" s="196"/>
      <c r="P19" s="168"/>
      <c r="Q19" s="168"/>
      <c r="R19" s="168"/>
      <c r="S19" s="168"/>
      <c r="T19" s="168"/>
    </row>
    <row r="20" spans="1:20" x14ac:dyDescent="0.35">
      <c r="A20" s="39" t="s">
        <v>60</v>
      </c>
      <c r="B20" s="74" t="s">
        <v>45</v>
      </c>
      <c r="C20" s="173">
        <v>75.70988772990026</v>
      </c>
      <c r="D20" s="174">
        <v>71.546987336064305</v>
      </c>
      <c r="E20" s="174">
        <v>69.598704107462979</v>
      </c>
      <c r="F20" s="174">
        <v>70.239280018369783</v>
      </c>
      <c r="G20" s="174">
        <v>70.216139214064071</v>
      </c>
      <c r="H20" s="174">
        <v>69.822868695790291</v>
      </c>
      <c r="I20" s="195"/>
      <c r="J20" s="194"/>
      <c r="K20" s="196"/>
      <c r="P20" s="168"/>
      <c r="Q20" s="168"/>
      <c r="R20" s="168"/>
      <c r="S20" s="168"/>
      <c r="T20" s="168"/>
    </row>
    <row r="21" spans="1:20" x14ac:dyDescent="0.35">
      <c r="A21" s="40" t="s">
        <v>27</v>
      </c>
      <c r="B21" s="155" t="s">
        <v>45</v>
      </c>
      <c r="C21" s="175">
        <v>148.7937818979407</v>
      </c>
      <c r="D21" s="176">
        <v>143.9094157514233</v>
      </c>
      <c r="E21" s="176">
        <v>142.12604580227833</v>
      </c>
      <c r="F21" s="176">
        <v>142.84272200794982</v>
      </c>
      <c r="G21" s="176">
        <v>142.87542715463397</v>
      </c>
      <c r="H21" s="176">
        <v>142.28962437092972</v>
      </c>
      <c r="I21" s="3"/>
      <c r="J21" s="5"/>
      <c r="P21" s="168"/>
      <c r="Q21" s="168"/>
      <c r="R21" s="168"/>
      <c r="S21" s="168"/>
      <c r="T21" s="168"/>
    </row>
    <row r="22" spans="1:20" x14ac:dyDescent="0.35">
      <c r="B22" s="206"/>
      <c r="C22" s="168"/>
      <c r="D22" s="168"/>
      <c r="E22" s="168"/>
      <c r="F22" s="168"/>
      <c r="G22" s="168"/>
      <c r="H22" s="5"/>
      <c r="I22" s="3"/>
      <c r="J22" s="5"/>
      <c r="P22" s="168"/>
      <c r="Q22" s="168"/>
      <c r="R22" s="168"/>
      <c r="S22" s="168"/>
      <c r="T22" s="168"/>
    </row>
    <row r="23" spans="1:20" x14ac:dyDescent="0.35">
      <c r="B23" s="206"/>
      <c r="H23" s="5"/>
      <c r="I23" s="3"/>
      <c r="J23" s="5"/>
      <c r="P23" s="168"/>
      <c r="Q23" s="168"/>
      <c r="R23" s="168"/>
      <c r="S23" s="168"/>
      <c r="T23" s="168"/>
    </row>
    <row r="24" spans="1:20" x14ac:dyDescent="0.35">
      <c r="A24" s="7" t="s">
        <v>61</v>
      </c>
      <c r="B24" s="206"/>
      <c r="H24" s="5"/>
      <c r="I24" s="3"/>
      <c r="J24" s="5"/>
      <c r="P24" s="168"/>
      <c r="Q24" s="168"/>
      <c r="R24" s="168"/>
      <c r="S24" s="168"/>
      <c r="T24" s="168"/>
    </row>
    <row r="25" spans="1:20" x14ac:dyDescent="0.35">
      <c r="B25" s="206"/>
      <c r="H25" s="5"/>
      <c r="I25" s="3"/>
      <c r="J25" s="5"/>
    </row>
    <row r="26" spans="1:20" s="31" customFormat="1" ht="14" x14ac:dyDescent="0.3">
      <c r="A26" s="41"/>
      <c r="B26" s="110"/>
      <c r="C26" s="182">
        <v>2021</v>
      </c>
      <c r="D26" s="25">
        <v>2022</v>
      </c>
      <c r="E26" s="25">
        <v>2023</v>
      </c>
      <c r="F26" s="25">
        <v>2024</v>
      </c>
      <c r="G26" s="25">
        <v>2025</v>
      </c>
      <c r="H26" s="228">
        <v>2026</v>
      </c>
      <c r="I26" s="43"/>
      <c r="J26" s="42"/>
    </row>
    <row r="27" spans="1:20" s="31" customFormat="1" x14ac:dyDescent="0.35">
      <c r="A27" s="39" t="s">
        <v>179</v>
      </c>
      <c r="B27" s="104" t="s">
        <v>62</v>
      </c>
      <c r="C27" s="66">
        <v>1022.4756491701754</v>
      </c>
      <c r="D27" s="50">
        <v>1044.9802182708499</v>
      </c>
      <c r="E27" s="50">
        <v>1062.4328085920515</v>
      </c>
      <c r="F27" s="50">
        <v>1075.9713442525122</v>
      </c>
      <c r="G27" s="50">
        <v>1086.4775738659746</v>
      </c>
      <c r="H27" s="229">
        <v>1094.6347468261295</v>
      </c>
      <c r="I27" s="43"/>
      <c r="J27" s="42"/>
      <c r="P27" s="168"/>
      <c r="Q27" s="168"/>
      <c r="R27" s="168"/>
      <c r="S27" s="168"/>
      <c r="T27" s="168"/>
    </row>
    <row r="28" spans="1:20" s="31" customFormat="1" x14ac:dyDescent="0.35">
      <c r="A28" s="259" t="s">
        <v>87</v>
      </c>
      <c r="B28" s="104" t="s">
        <v>88</v>
      </c>
      <c r="C28" s="66">
        <v>1.9379252801031028</v>
      </c>
      <c r="D28" s="50">
        <v>2.0057918322966084</v>
      </c>
      <c r="E28" s="50">
        <v>2.0760350854671441</v>
      </c>
      <c r="F28" s="50">
        <v>2.1487382721843917</v>
      </c>
      <c r="G28" s="50">
        <v>2.2239875398401749</v>
      </c>
      <c r="H28" s="229">
        <v>2.3018720527261647</v>
      </c>
      <c r="I28" s="43"/>
      <c r="J28" s="42"/>
      <c r="P28" s="168"/>
      <c r="Q28" s="168"/>
      <c r="R28" s="168"/>
      <c r="S28" s="168"/>
      <c r="T28" s="168"/>
    </row>
    <row r="29" spans="1:20" s="31" customFormat="1" x14ac:dyDescent="0.35">
      <c r="A29" s="31" t="s">
        <v>46</v>
      </c>
      <c r="B29" s="104" t="s">
        <v>63</v>
      </c>
      <c r="C29" s="66">
        <v>13.936664406779711</v>
      </c>
      <c r="D29" s="50">
        <v>15.014237288135595</v>
      </c>
      <c r="E29" s="50">
        <v>13.731864406779662</v>
      </c>
      <c r="F29" s="50">
        <v>12.450508474576273</v>
      </c>
      <c r="G29" s="50">
        <v>11.16813559322034</v>
      </c>
      <c r="H29" s="229">
        <v>9.8855876338983055</v>
      </c>
      <c r="I29" s="43"/>
      <c r="J29" s="42"/>
      <c r="P29" s="168"/>
      <c r="Q29" s="168"/>
      <c r="R29" s="168"/>
      <c r="S29" s="168"/>
      <c r="T29" s="168"/>
    </row>
    <row r="30" spans="1:20" s="31" customFormat="1" x14ac:dyDescent="0.35">
      <c r="A30" s="31" t="s">
        <v>47</v>
      </c>
      <c r="B30" s="104" t="s">
        <v>63</v>
      </c>
      <c r="C30" s="66">
        <v>2.7420831460674253</v>
      </c>
      <c r="D30" s="50">
        <v>3.6495280898876405</v>
      </c>
      <c r="E30" s="50">
        <v>4.0964157303370783</v>
      </c>
      <c r="F30" s="50">
        <v>0.96293258426966288</v>
      </c>
      <c r="G30" s="50">
        <v>0.86375280898876405</v>
      </c>
      <c r="H30" s="229">
        <v>0.76455949303370785</v>
      </c>
      <c r="I30" s="43"/>
      <c r="J30" s="42"/>
      <c r="P30" s="168"/>
      <c r="Q30" s="168"/>
      <c r="R30" s="168"/>
      <c r="S30" s="168"/>
      <c r="T30" s="168"/>
    </row>
    <row r="31" spans="1:20" s="31" customFormat="1" x14ac:dyDescent="0.35">
      <c r="A31" s="31" t="s">
        <v>180</v>
      </c>
      <c r="B31" s="104" t="s">
        <v>63</v>
      </c>
      <c r="C31" s="66">
        <v>41.368225136612168</v>
      </c>
      <c r="D31" s="50">
        <v>62.096103519125677</v>
      </c>
      <c r="E31" s="50">
        <v>57.648205901639344</v>
      </c>
      <c r="F31" s="50">
        <v>28.581921311475412</v>
      </c>
      <c r="G31" s="50">
        <v>28.360406557377051</v>
      </c>
      <c r="H31" s="229">
        <v>28.163312131147539</v>
      </c>
      <c r="I31" s="43"/>
      <c r="J31" s="42"/>
      <c r="P31" s="168"/>
      <c r="Q31" s="168"/>
      <c r="R31" s="168"/>
      <c r="S31" s="168"/>
      <c r="T31" s="168"/>
    </row>
    <row r="32" spans="1:20" s="31" customFormat="1" x14ac:dyDescent="0.35">
      <c r="A32" s="31" t="s">
        <v>181</v>
      </c>
      <c r="B32" s="104" t="s">
        <v>63</v>
      </c>
      <c r="C32" s="66">
        <v>186.68797363154863</v>
      </c>
      <c r="D32" s="50">
        <v>269.93953314773393</v>
      </c>
      <c r="E32" s="50">
        <v>258.92832492995882</v>
      </c>
      <c r="F32" s="50">
        <v>36.942848263684525</v>
      </c>
      <c r="G32" s="50">
        <v>36.656534902884061</v>
      </c>
      <c r="H32" s="229">
        <v>36.401785426721602</v>
      </c>
      <c r="I32" s="43"/>
      <c r="J32" s="42"/>
      <c r="P32" s="168"/>
      <c r="Q32" s="168"/>
      <c r="R32" s="168"/>
      <c r="S32" s="168"/>
      <c r="T32" s="168"/>
    </row>
    <row r="33" spans="1:20" s="31" customFormat="1" x14ac:dyDescent="0.35">
      <c r="A33" s="31" t="s">
        <v>50</v>
      </c>
      <c r="B33" s="104" t="s">
        <v>63</v>
      </c>
      <c r="C33" s="66">
        <v>6.8800054644808979</v>
      </c>
      <c r="D33" s="50">
        <v>6.8149473447066908</v>
      </c>
      <c r="E33" s="50">
        <v>6.7485842616492429</v>
      </c>
      <c r="F33" s="50">
        <v>6.6918822993183529</v>
      </c>
      <c r="G33" s="50">
        <v>6.6400190727061679</v>
      </c>
      <c r="H33" s="229">
        <v>6.593873374948263</v>
      </c>
      <c r="I33" s="43"/>
      <c r="J33" s="42"/>
      <c r="P33" s="168"/>
      <c r="Q33" s="168"/>
      <c r="R33" s="168"/>
      <c r="S33" s="168"/>
      <c r="T33" s="168"/>
    </row>
    <row r="34" spans="1:20" s="31" customFormat="1" x14ac:dyDescent="0.35">
      <c r="A34" s="31" t="s">
        <v>51</v>
      </c>
      <c r="B34" s="104" t="s">
        <v>63</v>
      </c>
      <c r="C34" s="66">
        <v>53.218263919953095</v>
      </c>
      <c r="D34" s="50">
        <v>52.715025920193611</v>
      </c>
      <c r="E34" s="50">
        <v>52.201693759786743</v>
      </c>
      <c r="F34" s="50">
        <v>51.763092364528667</v>
      </c>
      <c r="G34" s="50">
        <v>51.361919589908517</v>
      </c>
      <c r="H34" s="229">
        <v>51.004973082419681</v>
      </c>
      <c r="I34" s="43"/>
      <c r="J34" s="42"/>
      <c r="P34" s="168"/>
      <c r="Q34" s="168"/>
      <c r="R34" s="168"/>
      <c r="S34" s="168"/>
      <c r="T34" s="168"/>
    </row>
    <row r="35" spans="1:20" s="31" customFormat="1" x14ac:dyDescent="0.35">
      <c r="A35" s="39" t="s">
        <v>182</v>
      </c>
      <c r="B35" s="104" t="s">
        <v>63</v>
      </c>
      <c r="C35" s="177">
        <v>162.5180000000006</v>
      </c>
      <c r="D35" s="178">
        <v>148.93793406593406</v>
      </c>
      <c r="E35" s="178">
        <v>135.47515384615383</v>
      </c>
      <c r="F35" s="178">
        <v>125.52438461538462</v>
      </c>
      <c r="G35" s="178">
        <v>112.59567032967033</v>
      </c>
      <c r="H35" s="229">
        <v>99.665190930989013</v>
      </c>
      <c r="I35" s="43"/>
      <c r="J35" s="42"/>
      <c r="P35" s="168"/>
      <c r="Q35" s="168"/>
      <c r="R35" s="168"/>
      <c r="S35" s="168"/>
      <c r="T35" s="168"/>
    </row>
    <row r="36" spans="1:20" s="31" customFormat="1" x14ac:dyDescent="0.35">
      <c r="A36" s="39" t="s">
        <v>183</v>
      </c>
      <c r="B36" s="104" t="s">
        <v>63</v>
      </c>
      <c r="C36" s="66">
        <v>638.43200000000218</v>
      </c>
      <c r="D36" s="50">
        <v>530.79241347554375</v>
      </c>
      <c r="E36" s="50">
        <v>537.28562179545679</v>
      </c>
      <c r="F36" s="50">
        <v>771.16787546807745</v>
      </c>
      <c r="G36" s="50">
        <v>765.19119319954564</v>
      </c>
      <c r="H36" s="229">
        <v>759.87339499117297</v>
      </c>
      <c r="I36" s="43"/>
      <c r="J36" s="42"/>
      <c r="P36" s="168"/>
      <c r="Q36" s="168"/>
      <c r="R36" s="168"/>
      <c r="S36" s="168"/>
      <c r="T36" s="168"/>
    </row>
    <row r="37" spans="1:20" s="31" customFormat="1" x14ac:dyDescent="0.35">
      <c r="A37" s="31" t="s">
        <v>184</v>
      </c>
      <c r="B37" s="104" t="s">
        <v>63</v>
      </c>
      <c r="C37" s="66">
        <v>120.79929841509589</v>
      </c>
      <c r="D37" s="50">
        <v>110.95875040104514</v>
      </c>
      <c r="E37" s="50">
        <v>101.91983274815827</v>
      </c>
      <c r="F37" s="50">
        <v>93.617243073374709</v>
      </c>
      <c r="G37" s="50">
        <v>85.990998653966059</v>
      </c>
      <c r="H37" s="229">
        <v>78.986003077561463</v>
      </c>
      <c r="I37" s="43"/>
      <c r="J37" s="42"/>
      <c r="P37" s="168"/>
      <c r="Q37" s="168"/>
      <c r="R37" s="168"/>
      <c r="S37" s="168"/>
      <c r="T37" s="168"/>
    </row>
    <row r="38" spans="1:20" s="31" customFormat="1" x14ac:dyDescent="0.35">
      <c r="A38" s="31" t="s">
        <v>185</v>
      </c>
      <c r="B38" s="104" t="s">
        <v>63</v>
      </c>
      <c r="C38" s="66">
        <v>8.4414957727977615</v>
      </c>
      <c r="D38" s="50">
        <v>6.8559581628246891</v>
      </c>
      <c r="E38" s="50">
        <v>5.568226721367405</v>
      </c>
      <c r="F38" s="50">
        <v>4.5223655226880393</v>
      </c>
      <c r="G38" s="50">
        <v>3.6729448968584841</v>
      </c>
      <c r="H38" s="229">
        <v>2.9830680752537178</v>
      </c>
      <c r="I38" s="43"/>
      <c r="J38" s="42"/>
      <c r="P38" s="168"/>
      <c r="Q38" s="168"/>
      <c r="R38" s="168"/>
      <c r="S38" s="168"/>
      <c r="T38" s="168"/>
    </row>
    <row r="39" spans="1:20" s="31" customFormat="1" x14ac:dyDescent="0.35">
      <c r="A39" s="31" t="s">
        <v>56</v>
      </c>
      <c r="B39" s="104" t="s">
        <v>64</v>
      </c>
      <c r="C39" s="66">
        <v>18.554948148295612</v>
      </c>
      <c r="D39" s="50">
        <v>18.364000814100596</v>
      </c>
      <c r="E39" s="50">
        <v>18.168799469357278</v>
      </c>
      <c r="F39" s="50">
        <v>17.973598124613964</v>
      </c>
      <c r="G39" s="50">
        <v>17.778396779870647</v>
      </c>
      <c r="H39" s="229">
        <v>17.58319543512733</v>
      </c>
      <c r="I39" s="43"/>
      <c r="J39" s="42"/>
      <c r="P39" s="168"/>
      <c r="Q39" s="168"/>
      <c r="R39" s="168"/>
      <c r="S39" s="168"/>
      <c r="T39" s="168"/>
    </row>
    <row r="40" spans="1:20" s="31" customFormat="1" x14ac:dyDescent="0.35">
      <c r="A40" s="31" t="s">
        <v>57</v>
      </c>
      <c r="B40" s="104" t="s">
        <v>88</v>
      </c>
      <c r="C40" s="66">
        <v>138.0061942464063</v>
      </c>
      <c r="D40" s="50">
        <v>131.04574149226568</v>
      </c>
      <c r="E40" s="50">
        <v>129.07359017288442</v>
      </c>
      <c r="F40" s="50">
        <v>127.101438944495</v>
      </c>
      <c r="G40" s="50">
        <v>125.12928762511375</v>
      </c>
      <c r="H40" s="229">
        <v>123.15713630573248</v>
      </c>
      <c r="I40" s="43"/>
      <c r="J40" s="42"/>
      <c r="P40" s="168"/>
      <c r="Q40" s="168"/>
      <c r="R40" s="168"/>
      <c r="S40" s="168"/>
      <c r="T40" s="168"/>
    </row>
    <row r="41" spans="1:20" s="31" customFormat="1" x14ac:dyDescent="0.35">
      <c r="A41" s="31" t="s">
        <v>186</v>
      </c>
      <c r="B41" s="104" t="s">
        <v>66</v>
      </c>
      <c r="C41" s="66">
        <v>0</v>
      </c>
      <c r="D41" s="50">
        <v>0</v>
      </c>
      <c r="E41" s="50">
        <v>0</v>
      </c>
      <c r="F41" s="50">
        <v>0</v>
      </c>
      <c r="G41" s="50">
        <v>0</v>
      </c>
      <c r="H41" s="229">
        <v>0</v>
      </c>
      <c r="I41" s="43"/>
      <c r="J41" s="42"/>
      <c r="P41" s="168"/>
      <c r="Q41" s="168"/>
      <c r="R41" s="168"/>
      <c r="S41" s="168"/>
      <c r="T41" s="168"/>
    </row>
    <row r="42" spans="1:20" s="31" customFormat="1" x14ac:dyDescent="0.35">
      <c r="A42" s="31" t="s">
        <v>59</v>
      </c>
      <c r="B42" s="104" t="s">
        <v>66</v>
      </c>
      <c r="C42" s="66">
        <v>47599.134572100163</v>
      </c>
      <c r="D42" s="50">
        <v>47003.462303603585</v>
      </c>
      <c r="E42" s="50">
        <v>47305.684855120475</v>
      </c>
      <c r="F42" s="50">
        <v>47542.043926099403</v>
      </c>
      <c r="G42" s="50">
        <v>47778.402997078338</v>
      </c>
      <c r="H42" s="229">
        <v>47778.402997078338</v>
      </c>
      <c r="I42" s="43"/>
      <c r="J42" s="42"/>
      <c r="P42" s="168"/>
      <c r="Q42" s="168"/>
      <c r="R42" s="168"/>
      <c r="S42" s="168"/>
      <c r="T42" s="168"/>
    </row>
    <row r="43" spans="1:20" s="31" customFormat="1" x14ac:dyDescent="0.35">
      <c r="A43" s="31" t="s">
        <v>60</v>
      </c>
      <c r="B43" s="104" t="s">
        <v>66</v>
      </c>
      <c r="C43" s="66">
        <v>75709.887729900263</v>
      </c>
      <c r="D43" s="50">
        <v>71546.987336064311</v>
      </c>
      <c r="E43" s="50">
        <v>69598.704107462981</v>
      </c>
      <c r="F43" s="50">
        <v>70239.280018369784</v>
      </c>
      <c r="G43" s="50">
        <v>70216.139214064067</v>
      </c>
      <c r="H43" s="229">
        <v>69822.868695790297</v>
      </c>
      <c r="I43" s="43"/>
      <c r="J43" s="42"/>
      <c r="P43" s="168"/>
      <c r="Q43" s="168"/>
      <c r="R43" s="168"/>
      <c r="S43" s="168"/>
      <c r="T43" s="168"/>
    </row>
    <row r="44" spans="1:20" s="31" customFormat="1" x14ac:dyDescent="0.35">
      <c r="A44" s="51" t="s">
        <v>27</v>
      </c>
      <c r="B44" s="89" t="s">
        <v>67</v>
      </c>
      <c r="C44" s="64">
        <v>535657.61483258661</v>
      </c>
      <c r="D44" s="65">
        <v>518073.89670512395</v>
      </c>
      <c r="E44" s="65">
        <v>511653.76488820196</v>
      </c>
      <c r="F44" s="65">
        <v>514233.79922861943</v>
      </c>
      <c r="G44" s="65">
        <v>514351.53775668226</v>
      </c>
      <c r="H44" s="232">
        <v>512242.64773534692</v>
      </c>
      <c r="I44" s="43"/>
      <c r="J44" s="42"/>
      <c r="P44" s="168"/>
      <c r="Q44" s="168"/>
      <c r="R44" s="168"/>
      <c r="S44" s="168"/>
      <c r="T44" s="168"/>
    </row>
    <row r="45" spans="1:20" s="31" customFormat="1" x14ac:dyDescent="0.35">
      <c r="A45" s="41" t="s">
        <v>27</v>
      </c>
      <c r="B45" s="76" t="s">
        <v>68</v>
      </c>
      <c r="C45" s="179">
        <v>148.79378189794073</v>
      </c>
      <c r="D45" s="180">
        <v>143.90941575142332</v>
      </c>
      <c r="E45" s="180">
        <v>142.12604580227833</v>
      </c>
      <c r="F45" s="180">
        <v>142.84272200794985</v>
      </c>
      <c r="G45" s="180">
        <v>142.87542715463397</v>
      </c>
      <c r="H45" s="231">
        <v>142.28962437092969</v>
      </c>
      <c r="I45" s="46"/>
      <c r="J45" s="45"/>
      <c r="P45" s="168"/>
      <c r="Q45" s="168"/>
      <c r="R45" s="168"/>
      <c r="S45" s="168"/>
      <c r="T45" s="168"/>
    </row>
    <row r="46" spans="1:20" s="31" customFormat="1" x14ac:dyDescent="0.35">
      <c r="B46" s="48"/>
      <c r="C46" s="49"/>
      <c r="D46" s="49"/>
      <c r="E46" s="49"/>
      <c r="F46" s="44"/>
      <c r="G46" s="44"/>
      <c r="H46" s="45"/>
      <c r="I46" s="46"/>
      <c r="J46" s="45"/>
      <c r="P46" s="168"/>
      <c r="Q46" s="168"/>
      <c r="R46" s="168"/>
      <c r="S46" s="168"/>
      <c r="T46" s="168"/>
    </row>
    <row r="47" spans="1:20" s="61" customFormat="1" x14ac:dyDescent="0.35">
      <c r="A47" s="207"/>
      <c r="B47" s="59"/>
      <c r="C47" s="60"/>
      <c r="D47" s="22"/>
      <c r="E47" s="22"/>
      <c r="F47" s="22"/>
      <c r="G47" s="22"/>
      <c r="H47" s="60"/>
      <c r="I47" s="22"/>
      <c r="J47" s="60"/>
      <c r="P47" s="168"/>
      <c r="Q47" s="168"/>
      <c r="R47" s="168"/>
      <c r="S47" s="168"/>
      <c r="T47" s="168"/>
    </row>
    <row r="48" spans="1:20" s="61" customFormat="1" ht="16" x14ac:dyDescent="0.35">
      <c r="A48" s="170"/>
      <c r="B48" s="62"/>
      <c r="C48" s="169"/>
      <c r="D48" s="169"/>
      <c r="E48" s="169"/>
      <c r="F48" s="169"/>
      <c r="G48" s="169"/>
      <c r="H48" s="60"/>
      <c r="I48" s="22"/>
      <c r="J48" s="60"/>
      <c r="P48" s="168"/>
      <c r="Q48" s="168"/>
      <c r="R48" s="168"/>
      <c r="S48" s="168"/>
      <c r="T48" s="168"/>
    </row>
    <row r="49" spans="1:10" s="31" customFormat="1" ht="14" x14ac:dyDescent="0.3">
      <c r="B49" s="48"/>
      <c r="C49" s="49"/>
      <c r="D49" s="49"/>
      <c r="E49" s="49"/>
      <c r="F49" s="44"/>
      <c r="G49" s="44"/>
      <c r="H49" s="45"/>
      <c r="I49" s="46"/>
      <c r="J49" s="45"/>
    </row>
    <row r="51" spans="1:10" x14ac:dyDescent="0.35">
      <c r="A51" s="206"/>
    </row>
    <row r="52" spans="1:10" x14ac:dyDescent="0.35">
      <c r="A52" s="270"/>
      <c r="B52" s="270"/>
      <c r="C52" s="270"/>
      <c r="D52" s="270"/>
      <c r="E52" s="270"/>
      <c r="F52" s="270"/>
      <c r="G52" s="270"/>
      <c r="H52" s="270"/>
      <c r="I52" s="270"/>
      <c r="J52" s="270"/>
    </row>
    <row r="53" spans="1:10" x14ac:dyDescent="0.35">
      <c r="A53" s="8"/>
      <c r="B53" s="3"/>
      <c r="C53" s="3"/>
      <c r="D53" s="6"/>
      <c r="E53" s="6"/>
      <c r="F53" s="6"/>
      <c r="G53" s="6"/>
      <c r="H53" s="3"/>
      <c r="I53" s="6"/>
      <c r="J53" s="3"/>
    </row>
    <row r="54" spans="1:10" x14ac:dyDescent="0.35">
      <c r="A54" s="8"/>
      <c r="D54" s="21"/>
      <c r="E54" s="21"/>
    </row>
  </sheetData>
  <mergeCells count="1">
    <mergeCell ref="A52:J52"/>
  </mergeCells>
  <phoneticPr fontId="5" type="noConversion"/>
  <pageMargins left="0.75" right="0.75" top="1" bottom="1" header="0.5" footer="0.5"/>
  <pageSetup paperSize="9" orientation="landscape" r:id="rId1"/>
  <headerFooter alignWithMargins="0"/>
  <customProperties>
    <customPr name="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S54"/>
  <sheetViews>
    <sheetView zoomScaleNormal="100" workbookViewId="0"/>
  </sheetViews>
  <sheetFormatPr defaultColWidth="9.08984375" defaultRowHeight="14" x14ac:dyDescent="0.3"/>
  <cols>
    <col min="1" max="1" width="30.90625" style="31" customWidth="1"/>
    <col min="2" max="2" width="9.08984375" style="31" customWidth="1"/>
    <col min="3" max="5" width="9.453125" style="31" customWidth="1"/>
    <col min="6" max="6" width="9.08984375" style="31"/>
    <col min="7" max="7" width="9.453125" style="31" customWidth="1"/>
    <col min="8" max="8" width="9.36328125" style="31" customWidth="1"/>
    <col min="9" max="16384" width="9.08984375" style="31"/>
  </cols>
  <sheetData>
    <row r="1" spans="1:19" ht="15.5" x14ac:dyDescent="0.35">
      <c r="A1" s="7" t="s">
        <v>69</v>
      </c>
    </row>
    <row r="2" spans="1:19" x14ac:dyDescent="0.3">
      <c r="C2" s="56"/>
      <c r="D2" s="56"/>
      <c r="E2" s="56"/>
      <c r="F2" s="56"/>
      <c r="G2" s="56"/>
      <c r="H2" s="56"/>
    </row>
    <row r="3" spans="1:19" x14ac:dyDescent="0.3">
      <c r="A3" s="47"/>
      <c r="B3" s="47"/>
      <c r="C3" s="182">
        <v>2021</v>
      </c>
      <c r="D3" s="25">
        <v>2022</v>
      </c>
      <c r="E3" s="25">
        <v>2023</v>
      </c>
      <c r="F3" s="25">
        <v>2024</v>
      </c>
      <c r="G3" s="25">
        <v>2025</v>
      </c>
      <c r="H3" s="233">
        <v>2026</v>
      </c>
    </row>
    <row r="4" spans="1:19" x14ac:dyDescent="0.3">
      <c r="A4" s="31" t="s">
        <v>70</v>
      </c>
      <c r="B4" s="74" t="s">
        <v>45</v>
      </c>
      <c r="C4" s="63">
        <v>5.990646964182921</v>
      </c>
      <c r="D4" s="56">
        <v>5.7530000000000001</v>
      </c>
      <c r="E4" s="56">
        <v>5.6950000000000003</v>
      </c>
      <c r="F4" s="56">
        <v>5.8120000000000003</v>
      </c>
      <c r="G4" s="56">
        <v>6.0620000000000003</v>
      </c>
      <c r="H4" s="82">
        <v>6.0179999999999998</v>
      </c>
      <c r="L4" s="56"/>
      <c r="M4" s="56"/>
      <c r="N4" s="56"/>
      <c r="O4" s="56"/>
      <c r="P4" s="56"/>
      <c r="Q4" s="56"/>
      <c r="R4" s="56"/>
      <c r="S4" s="56"/>
    </row>
    <row r="5" spans="1:19" x14ac:dyDescent="0.3">
      <c r="A5" s="31" t="s">
        <v>71</v>
      </c>
      <c r="B5" s="74" t="s">
        <v>45</v>
      </c>
      <c r="C5" s="63">
        <v>5.2747417464842172</v>
      </c>
      <c r="D5" s="56">
        <v>5.0430000000000001</v>
      </c>
      <c r="E5" s="56">
        <v>5.0030000000000001</v>
      </c>
      <c r="F5" s="56">
        <v>5.1660000000000004</v>
      </c>
      <c r="G5" s="56">
        <v>5.4589999999999996</v>
      </c>
      <c r="H5" s="82">
        <v>4.7089999999999996</v>
      </c>
      <c r="L5" s="56"/>
      <c r="M5" s="56"/>
      <c r="N5" s="56"/>
      <c r="O5" s="56"/>
      <c r="P5" s="56"/>
      <c r="Q5" s="56"/>
      <c r="R5" s="56"/>
      <c r="S5" s="56"/>
    </row>
    <row r="6" spans="1:19" x14ac:dyDescent="0.3">
      <c r="A6" s="31" t="s">
        <v>72</v>
      </c>
      <c r="B6" s="74" t="s">
        <v>45</v>
      </c>
      <c r="C6" s="63">
        <v>1.8944140100000069</v>
      </c>
      <c r="D6" s="56">
        <v>1.7969999999999999</v>
      </c>
      <c r="E6" s="56">
        <v>1.78</v>
      </c>
      <c r="F6" s="56">
        <v>1.847</v>
      </c>
      <c r="G6" s="56">
        <v>1.966</v>
      </c>
      <c r="H6" s="82">
        <v>1.583</v>
      </c>
      <c r="L6" s="56"/>
      <c r="M6" s="56"/>
      <c r="N6" s="56"/>
      <c r="O6" s="56"/>
      <c r="P6" s="56"/>
      <c r="Q6" s="56"/>
      <c r="R6" s="56"/>
      <c r="S6" s="56"/>
    </row>
    <row r="7" spans="1:19" ht="15.5" x14ac:dyDescent="0.35">
      <c r="A7" s="31" t="s">
        <v>73</v>
      </c>
      <c r="B7" s="74" t="s">
        <v>45</v>
      </c>
      <c r="C7" s="63">
        <v>58.689896647270913</v>
      </c>
      <c r="D7" s="56">
        <v>57.710999999999999</v>
      </c>
      <c r="E7" s="56">
        <v>58.092999999999996</v>
      </c>
      <c r="F7" s="56">
        <v>58.728999999999999</v>
      </c>
      <c r="G7" s="56">
        <v>59.341999999999992</v>
      </c>
      <c r="H7" s="82">
        <v>60.31</v>
      </c>
      <c r="I7" s="217"/>
      <c r="J7" s="217"/>
      <c r="K7" s="217"/>
      <c r="L7" s="56"/>
      <c r="M7" s="56"/>
      <c r="N7" s="56"/>
      <c r="O7" s="56"/>
      <c r="P7" s="56"/>
      <c r="Q7" s="56"/>
      <c r="R7" s="56"/>
      <c r="S7" s="56"/>
    </row>
    <row r="8" spans="1:19" x14ac:dyDescent="0.3">
      <c r="A8" s="31" t="s">
        <v>74</v>
      </c>
      <c r="B8" s="74" t="s">
        <v>45</v>
      </c>
      <c r="C8" s="63">
        <v>4.1530309642819168</v>
      </c>
      <c r="D8" s="56">
        <v>2.9159999999999999</v>
      </c>
      <c r="E8" s="56">
        <v>3.1709999999999998</v>
      </c>
      <c r="F8" s="56">
        <v>3.3969999999999998</v>
      </c>
      <c r="G8" s="56">
        <v>3.45</v>
      </c>
      <c r="H8" s="82">
        <v>3.7080000000000002</v>
      </c>
      <c r="L8" s="56"/>
      <c r="M8" s="56"/>
      <c r="N8" s="56"/>
      <c r="O8" s="56"/>
      <c r="P8" s="56"/>
      <c r="Q8" s="56"/>
      <c r="R8" s="56"/>
      <c r="S8" s="56"/>
    </row>
    <row r="9" spans="1:19" x14ac:dyDescent="0.3">
      <c r="A9" s="31" t="s">
        <v>53</v>
      </c>
      <c r="B9" s="74" t="s">
        <v>45</v>
      </c>
      <c r="C9" s="63">
        <v>1.1759118000000002</v>
      </c>
      <c r="D9" s="56">
        <v>1.014</v>
      </c>
      <c r="E9" s="56">
        <v>0.996</v>
      </c>
      <c r="F9" s="56">
        <v>1.42</v>
      </c>
      <c r="G9" s="56">
        <v>1.474</v>
      </c>
      <c r="H9" s="82">
        <v>1.5169999999999999</v>
      </c>
      <c r="L9" s="56"/>
      <c r="M9" s="56"/>
      <c r="N9" s="56"/>
      <c r="O9" s="56"/>
      <c r="P9" s="56"/>
      <c r="Q9" s="56"/>
      <c r="R9" s="56"/>
      <c r="S9" s="56"/>
    </row>
    <row r="10" spans="1:19" x14ac:dyDescent="0.3">
      <c r="A10" s="31" t="s">
        <v>48</v>
      </c>
      <c r="B10" s="74" t="s">
        <v>45</v>
      </c>
      <c r="C10" s="63">
        <v>7.5285700000000191E-2</v>
      </c>
      <c r="D10" s="56">
        <v>9.1999999999999998E-2</v>
      </c>
      <c r="E10" s="56">
        <v>0.09</v>
      </c>
      <c r="F10" s="56">
        <v>4.5999999999999999E-2</v>
      </c>
      <c r="G10" s="56">
        <v>4.8000000000000001E-2</v>
      </c>
      <c r="H10" s="82">
        <v>4.9000000000000002E-2</v>
      </c>
      <c r="L10" s="56"/>
      <c r="M10" s="56"/>
      <c r="N10" s="56"/>
      <c r="O10" s="56"/>
      <c r="P10" s="56"/>
      <c r="Q10" s="56"/>
      <c r="R10" s="56"/>
      <c r="S10" s="56"/>
    </row>
    <row r="11" spans="1:19" x14ac:dyDescent="0.3">
      <c r="A11" s="31" t="s">
        <v>49</v>
      </c>
      <c r="B11" s="74" t="s">
        <v>45</v>
      </c>
      <c r="C11" s="63">
        <v>0.35068656000000131</v>
      </c>
      <c r="D11" s="56">
        <v>0.42599999999999999</v>
      </c>
      <c r="E11" s="56">
        <v>0.41799999999999998</v>
      </c>
      <c r="F11" s="56">
        <v>6.0999999999999999E-2</v>
      </c>
      <c r="G11" s="56">
        <v>6.3E-2</v>
      </c>
      <c r="H11" s="82">
        <v>6.5000000000000002E-2</v>
      </c>
      <c r="L11" s="56"/>
      <c r="M11" s="56"/>
      <c r="N11" s="56"/>
      <c r="O11" s="56"/>
      <c r="P11" s="56"/>
      <c r="Q11" s="56"/>
      <c r="R11" s="56"/>
      <c r="S11" s="56"/>
    </row>
    <row r="12" spans="1:19" x14ac:dyDescent="0.3">
      <c r="A12" s="31" t="s">
        <v>50</v>
      </c>
      <c r="B12" s="74" t="s">
        <v>45</v>
      </c>
      <c r="C12" s="63">
        <v>1.2452860000000033E-2</v>
      </c>
      <c r="D12" s="56">
        <v>2.5000000000000001E-2</v>
      </c>
      <c r="E12" s="56">
        <v>2.4E-2</v>
      </c>
      <c r="F12" s="56">
        <v>2.5000000000000001E-2</v>
      </c>
      <c r="G12" s="56">
        <v>2.5999999999999999E-2</v>
      </c>
      <c r="H12" s="82">
        <v>2.5999999999999999E-2</v>
      </c>
      <c r="I12" s="56"/>
      <c r="L12" s="56"/>
      <c r="M12" s="56"/>
      <c r="N12" s="56"/>
      <c r="O12" s="56"/>
      <c r="P12" s="56"/>
      <c r="Q12" s="56"/>
      <c r="R12" s="56"/>
      <c r="S12" s="56"/>
    </row>
    <row r="13" spans="1:19" x14ac:dyDescent="0.3">
      <c r="A13" s="31" t="s">
        <v>51</v>
      </c>
      <c r="B13" s="74" t="s">
        <v>45</v>
      </c>
      <c r="C13" s="63">
        <v>8.4204800000000191E-2</v>
      </c>
      <c r="D13" s="56">
        <v>9.4E-2</v>
      </c>
      <c r="E13" s="56">
        <v>9.1999999999999998E-2</v>
      </c>
      <c r="F13" s="56">
        <v>9.4E-2</v>
      </c>
      <c r="G13" s="56">
        <v>9.7000000000000003E-2</v>
      </c>
      <c r="H13" s="82">
        <v>0.1</v>
      </c>
      <c r="L13" s="56"/>
      <c r="M13" s="56"/>
      <c r="N13" s="56"/>
      <c r="O13" s="56"/>
      <c r="P13" s="56"/>
      <c r="Q13" s="56"/>
      <c r="R13" s="56"/>
      <c r="S13" s="56"/>
    </row>
    <row r="14" spans="1:19" x14ac:dyDescent="0.3">
      <c r="A14" s="31" t="s">
        <v>75</v>
      </c>
      <c r="B14" s="74" t="s">
        <v>45</v>
      </c>
      <c r="C14" s="63">
        <v>9.0365000000000324E-4</v>
      </c>
      <c r="D14" s="56">
        <v>1E-3</v>
      </c>
      <c r="E14" s="56">
        <v>1E-3</v>
      </c>
      <c r="F14" s="56">
        <v>1E-3</v>
      </c>
      <c r="G14" s="56">
        <v>1E-3</v>
      </c>
      <c r="H14" s="82">
        <v>1E-3</v>
      </c>
      <c r="L14" s="56"/>
      <c r="M14" s="56"/>
      <c r="N14" s="56"/>
      <c r="O14" s="56"/>
      <c r="P14" s="56"/>
      <c r="Q14" s="56"/>
      <c r="R14" s="56"/>
      <c r="S14" s="56"/>
    </row>
    <row r="15" spans="1:19" x14ac:dyDescent="0.3">
      <c r="A15" s="31" t="s">
        <v>54</v>
      </c>
      <c r="B15" s="74" t="s">
        <v>45</v>
      </c>
      <c r="C15" s="63">
        <v>1.2177948991157048</v>
      </c>
      <c r="D15" s="56">
        <v>1.087</v>
      </c>
      <c r="E15" s="56">
        <v>1.1779999999999999</v>
      </c>
      <c r="F15" s="56">
        <v>1.119</v>
      </c>
      <c r="G15" s="56">
        <v>1.103</v>
      </c>
      <c r="H15" s="82">
        <v>1.0049999999999999</v>
      </c>
      <c r="L15" s="56"/>
      <c r="M15" s="56"/>
      <c r="N15" s="56"/>
      <c r="O15" s="56"/>
      <c r="P15" s="56"/>
      <c r="Q15" s="56"/>
      <c r="R15" s="56"/>
      <c r="S15" s="56"/>
    </row>
    <row r="16" spans="1:19" x14ac:dyDescent="0.3">
      <c r="A16" s="31" t="s">
        <v>55</v>
      </c>
      <c r="B16" s="74" t="s">
        <v>45</v>
      </c>
      <c r="C16" s="63">
        <v>2.0489454194751069</v>
      </c>
      <c r="D16" s="56">
        <v>1.99</v>
      </c>
      <c r="E16" s="56">
        <v>1.9510000000000001</v>
      </c>
      <c r="F16" s="56">
        <v>1.8460000000000001</v>
      </c>
      <c r="G16" s="56">
        <v>1.7729999999999999</v>
      </c>
      <c r="H16" s="82">
        <v>1.5580000000000001</v>
      </c>
      <c r="L16" s="56"/>
      <c r="M16" s="56"/>
      <c r="N16" s="56"/>
      <c r="O16" s="56"/>
      <c r="P16" s="56"/>
      <c r="Q16" s="56"/>
      <c r="R16" s="56"/>
      <c r="S16" s="56"/>
    </row>
    <row r="17" spans="1:19" x14ac:dyDescent="0.3">
      <c r="A17" s="31" t="s">
        <v>56</v>
      </c>
      <c r="B17" s="74" t="s">
        <v>45</v>
      </c>
      <c r="C17" s="63">
        <v>3.7501883881975138</v>
      </c>
      <c r="D17" s="56">
        <v>3.7450000000000001</v>
      </c>
      <c r="E17" s="56">
        <v>3.7120000000000002</v>
      </c>
      <c r="F17" s="56">
        <v>3.7749999999999999</v>
      </c>
      <c r="G17" s="56">
        <v>3.89</v>
      </c>
      <c r="H17" s="82">
        <v>3.9889999999999999</v>
      </c>
      <c r="L17" s="56"/>
      <c r="M17" s="56"/>
      <c r="N17" s="56"/>
      <c r="O17" s="56"/>
      <c r="P17" s="56"/>
      <c r="Q17" s="56"/>
      <c r="R17" s="56"/>
      <c r="S17" s="56"/>
    </row>
    <row r="18" spans="1:19" x14ac:dyDescent="0.3">
      <c r="A18" s="31" t="s">
        <v>59</v>
      </c>
      <c r="B18" s="74" t="s">
        <v>45</v>
      </c>
      <c r="C18" s="63">
        <v>3.2391479665831135</v>
      </c>
      <c r="D18" s="56">
        <v>3.258</v>
      </c>
      <c r="E18" s="56">
        <v>3.1890000000000001</v>
      </c>
      <c r="F18" s="56">
        <v>3.1829999999999998</v>
      </c>
      <c r="G18" s="56">
        <v>3.2090000000000001</v>
      </c>
      <c r="H18" s="82">
        <v>3.22</v>
      </c>
      <c r="L18" s="56"/>
      <c r="M18" s="56"/>
      <c r="N18" s="56"/>
      <c r="O18" s="56"/>
      <c r="P18" s="56"/>
      <c r="Q18" s="56"/>
      <c r="R18" s="56"/>
      <c r="S18" s="56"/>
    </row>
    <row r="19" spans="1:19" x14ac:dyDescent="0.3">
      <c r="A19" s="31" t="s">
        <v>170</v>
      </c>
      <c r="B19" s="74" t="s">
        <v>45</v>
      </c>
      <c r="C19" s="63">
        <v>45.717982559385057</v>
      </c>
      <c r="D19" s="56">
        <v>44.484000000000002</v>
      </c>
      <c r="E19" s="56">
        <v>44.439</v>
      </c>
      <c r="F19" s="56">
        <v>46.174999999999997</v>
      </c>
      <c r="G19" s="56">
        <v>49.029000000000003</v>
      </c>
      <c r="H19" s="82">
        <v>51.704999999999998</v>
      </c>
      <c r="I19" s="56"/>
      <c r="J19" s="56"/>
      <c r="L19" s="56"/>
      <c r="M19" s="56"/>
      <c r="N19" s="56"/>
      <c r="O19" s="56"/>
      <c r="P19" s="56"/>
      <c r="Q19" s="56"/>
      <c r="R19" s="56"/>
      <c r="S19" s="56"/>
    </row>
    <row r="20" spans="1:19" x14ac:dyDescent="0.3">
      <c r="A20" s="31" t="s">
        <v>171</v>
      </c>
      <c r="B20" s="74" t="s">
        <v>45</v>
      </c>
      <c r="C20" s="63">
        <v>6.5190848473576226</v>
      </c>
      <c r="D20" s="166">
        <v>6.2549999999999999</v>
      </c>
      <c r="E20" s="129">
        <v>6.1779999999999999</v>
      </c>
      <c r="F20" s="129">
        <v>6.0890000000000004</v>
      </c>
      <c r="G20" s="129">
        <v>6.1109999999999998</v>
      </c>
      <c r="H20" s="82">
        <v>6.2519999999999998</v>
      </c>
      <c r="L20" s="56"/>
      <c r="M20" s="56"/>
      <c r="N20" s="56"/>
      <c r="O20" s="56"/>
      <c r="P20" s="56"/>
      <c r="Q20" s="56"/>
      <c r="R20" s="56"/>
      <c r="S20" s="56"/>
    </row>
    <row r="21" spans="1:19" s="35" customFormat="1" x14ac:dyDescent="0.3">
      <c r="A21" s="86" t="s">
        <v>27</v>
      </c>
      <c r="B21" s="155" t="s">
        <v>45</v>
      </c>
      <c r="C21" s="92">
        <v>140.19531978233408</v>
      </c>
      <c r="D21" s="162">
        <v>135.691</v>
      </c>
      <c r="E21" s="92">
        <v>136.01000000000002</v>
      </c>
      <c r="F21" s="92">
        <v>138.78500000000005</v>
      </c>
      <c r="G21" s="92">
        <v>143.10300000000001</v>
      </c>
      <c r="H21" s="87">
        <v>145.815</v>
      </c>
      <c r="L21" s="56"/>
      <c r="M21" s="56"/>
      <c r="N21" s="56"/>
      <c r="O21" s="56"/>
      <c r="P21" s="56"/>
      <c r="Q21" s="56"/>
      <c r="R21" s="56"/>
      <c r="S21" s="56"/>
    </row>
    <row r="22" spans="1:19" ht="15.5" x14ac:dyDescent="0.35">
      <c r="A22" s="219" t="s">
        <v>200</v>
      </c>
      <c r="B22" s="206"/>
      <c r="C22" s="63"/>
      <c r="D22" s="56"/>
      <c r="E22" s="56"/>
      <c r="F22" s="56"/>
      <c r="G22" s="56"/>
      <c r="H22" s="160"/>
    </row>
    <row r="23" spans="1:19" ht="15.5" x14ac:dyDescent="0.35">
      <c r="A23" s="31" t="s">
        <v>169</v>
      </c>
      <c r="B23" s="206"/>
      <c r="H23" s="161"/>
    </row>
    <row r="24" spans="1:19" ht="15.5" x14ac:dyDescent="0.35">
      <c r="B24" s="206"/>
      <c r="H24" s="161"/>
    </row>
    <row r="25" spans="1:19" ht="15.5" x14ac:dyDescent="0.35">
      <c r="A25" s="24" t="s">
        <v>76</v>
      </c>
      <c r="B25" s="206"/>
      <c r="H25" s="161"/>
    </row>
    <row r="26" spans="1:19" ht="15.5" x14ac:dyDescent="0.35">
      <c r="B26" s="206"/>
      <c r="H26" s="161"/>
    </row>
    <row r="27" spans="1:19" x14ac:dyDescent="0.3">
      <c r="A27" s="47"/>
      <c r="B27" s="208"/>
      <c r="C27" s="182">
        <v>2021</v>
      </c>
      <c r="D27" s="25">
        <v>2022</v>
      </c>
      <c r="E27" s="25">
        <v>2023</v>
      </c>
      <c r="F27" s="25">
        <v>2024</v>
      </c>
      <c r="G27" s="25">
        <v>2025</v>
      </c>
      <c r="H27" s="228">
        <v>2026</v>
      </c>
    </row>
    <row r="28" spans="1:19" x14ac:dyDescent="0.3">
      <c r="A28" s="31" t="s">
        <v>70</v>
      </c>
      <c r="B28" s="74" t="s">
        <v>64</v>
      </c>
      <c r="C28" s="50">
        <v>792.58835248285618</v>
      </c>
      <c r="D28" s="163">
        <v>761.14663726571109</v>
      </c>
      <c r="E28" s="50">
        <v>753.47298787210582</v>
      </c>
      <c r="F28" s="50">
        <v>768.95259095920619</v>
      </c>
      <c r="G28" s="50">
        <v>802.02866593164276</v>
      </c>
      <c r="H28" s="234">
        <v>796.2072767364939</v>
      </c>
      <c r="I28" s="159"/>
      <c r="J28" s="159"/>
      <c r="K28" s="159"/>
      <c r="L28" s="159"/>
      <c r="M28" s="159"/>
      <c r="N28" s="159"/>
      <c r="O28" s="56"/>
      <c r="P28" s="56"/>
      <c r="Q28" s="56"/>
      <c r="R28" s="56"/>
      <c r="S28" s="56"/>
    </row>
    <row r="29" spans="1:19" x14ac:dyDescent="0.3">
      <c r="A29" s="31" t="s">
        <v>71</v>
      </c>
      <c r="B29" s="74" t="s">
        <v>64</v>
      </c>
      <c r="C29" s="50">
        <v>676.97220275733275</v>
      </c>
      <c r="D29" s="163">
        <v>647.22994652406408</v>
      </c>
      <c r="E29" s="50">
        <v>642.09625668449189</v>
      </c>
      <c r="F29" s="50">
        <v>663.01604278074876</v>
      </c>
      <c r="G29" s="50">
        <v>700.62032085561486</v>
      </c>
      <c r="H29" s="234">
        <v>604.36363636363626</v>
      </c>
      <c r="I29" s="159"/>
      <c r="J29" s="159"/>
      <c r="K29" s="159"/>
      <c r="L29" s="159"/>
      <c r="M29" s="159"/>
      <c r="N29" s="159"/>
      <c r="O29" s="56"/>
      <c r="P29" s="56"/>
      <c r="Q29" s="56"/>
      <c r="R29" s="56"/>
      <c r="S29" s="56"/>
    </row>
    <row r="30" spans="1:19" x14ac:dyDescent="0.3">
      <c r="A30" s="31" t="s">
        <v>72</v>
      </c>
      <c r="B30" s="74" t="s">
        <v>67</v>
      </c>
      <c r="C30" s="50">
        <v>6819.8904360000251</v>
      </c>
      <c r="D30" s="163">
        <v>6469.2</v>
      </c>
      <c r="E30" s="50">
        <v>6408</v>
      </c>
      <c r="F30" s="50">
        <v>6649.2</v>
      </c>
      <c r="G30" s="50">
        <v>7077.5999999999995</v>
      </c>
      <c r="H30" s="234">
        <v>5698.8</v>
      </c>
      <c r="I30" s="159"/>
      <c r="J30" s="159"/>
      <c r="K30" s="159"/>
      <c r="L30" s="159"/>
      <c r="M30" s="159"/>
      <c r="N30" s="159"/>
      <c r="O30" s="56"/>
      <c r="P30" s="56"/>
      <c r="Q30" s="56"/>
      <c r="R30" s="56"/>
      <c r="S30" s="56"/>
    </row>
    <row r="31" spans="1:19" x14ac:dyDescent="0.3">
      <c r="A31" s="31" t="s">
        <v>73</v>
      </c>
      <c r="B31" s="74" t="s">
        <v>62</v>
      </c>
      <c r="C31" s="66">
        <v>5046.422755569296</v>
      </c>
      <c r="D31" s="50">
        <v>4962.2527944969906</v>
      </c>
      <c r="E31" s="50">
        <v>4995.0988822012032</v>
      </c>
      <c r="F31" s="50">
        <v>5049.7850386930349</v>
      </c>
      <c r="G31" s="50">
        <v>5102.49355116079</v>
      </c>
      <c r="H31" s="50">
        <v>5185.7265692175406</v>
      </c>
      <c r="I31" s="159"/>
      <c r="J31" s="159"/>
      <c r="K31" s="159"/>
      <c r="L31" s="159"/>
      <c r="M31" s="159"/>
      <c r="N31" s="159"/>
      <c r="O31" s="56"/>
      <c r="P31" s="56"/>
      <c r="Q31" s="56"/>
      <c r="R31" s="56"/>
      <c r="S31" s="56"/>
    </row>
    <row r="32" spans="1:19" x14ac:dyDescent="0.3">
      <c r="A32" s="31" t="s">
        <v>74</v>
      </c>
      <c r="B32" s="74" t="s">
        <v>65</v>
      </c>
      <c r="C32" s="66">
        <v>375.93440964080713</v>
      </c>
      <c r="D32" s="50">
        <v>263.95775710334419</v>
      </c>
      <c r="E32" s="50">
        <v>287.04048277596172</v>
      </c>
      <c r="F32" s="50">
        <v>307.49811415639925</v>
      </c>
      <c r="G32" s="50">
        <v>312.29570027659037</v>
      </c>
      <c r="H32" s="234">
        <v>335.64998742770933</v>
      </c>
      <c r="I32" s="159"/>
      <c r="J32" s="159"/>
      <c r="K32" s="159"/>
      <c r="L32" s="159"/>
      <c r="M32" s="159"/>
      <c r="N32" s="159"/>
      <c r="O32" s="56"/>
      <c r="P32" s="56"/>
      <c r="Q32" s="56"/>
      <c r="R32" s="56"/>
      <c r="S32" s="56"/>
    </row>
    <row r="33" spans="1:19" x14ac:dyDescent="0.3">
      <c r="A33" s="31" t="s">
        <v>53</v>
      </c>
      <c r="B33" s="74" t="s">
        <v>63</v>
      </c>
      <c r="C33" s="66">
        <v>119.99100000000001</v>
      </c>
      <c r="D33" s="50">
        <v>103.46938775510203</v>
      </c>
      <c r="E33" s="50">
        <v>101.63265306122449</v>
      </c>
      <c r="F33" s="50">
        <v>144.89795918367346</v>
      </c>
      <c r="G33" s="50">
        <v>150.40816326530611</v>
      </c>
      <c r="H33" s="234">
        <v>154.79591836734693</v>
      </c>
      <c r="I33" s="159"/>
      <c r="J33" s="159"/>
      <c r="K33" s="159"/>
      <c r="L33" s="159"/>
      <c r="M33" s="159"/>
      <c r="N33" s="159"/>
      <c r="O33" s="56"/>
      <c r="P33" s="56"/>
      <c r="Q33" s="56"/>
      <c r="R33" s="56"/>
      <c r="S33" s="56"/>
    </row>
    <row r="34" spans="1:19" x14ac:dyDescent="0.3">
      <c r="A34" s="31" t="s">
        <v>48</v>
      </c>
      <c r="B34" s="74" t="s">
        <v>63</v>
      </c>
      <c r="C34" s="66">
        <v>8.2104974250227425</v>
      </c>
      <c r="D34" s="50">
        <v>10.033323235383218</v>
      </c>
      <c r="E34" s="50">
        <v>9.8152075128748866</v>
      </c>
      <c r="F34" s="50">
        <v>5.016661617691609</v>
      </c>
      <c r="G34" s="50">
        <v>5.2347773401999405</v>
      </c>
      <c r="H34" s="234">
        <v>5.3438352014541053</v>
      </c>
      <c r="I34" s="159"/>
      <c r="J34" s="159"/>
      <c r="K34" s="159"/>
      <c r="L34" s="159"/>
      <c r="M34" s="159"/>
      <c r="N34" s="159"/>
      <c r="O34" s="56"/>
      <c r="P34" s="56"/>
      <c r="Q34" s="56"/>
      <c r="R34" s="56"/>
      <c r="S34" s="56"/>
    </row>
    <row r="35" spans="1:19" x14ac:dyDescent="0.3">
      <c r="A35" s="31" t="s">
        <v>49</v>
      </c>
      <c r="B35" s="74" t="s">
        <v>63</v>
      </c>
      <c r="C35" s="66">
        <v>37.153373042966599</v>
      </c>
      <c r="D35" s="50">
        <v>45.132430841671571</v>
      </c>
      <c r="E35" s="50">
        <v>44.284873454973514</v>
      </c>
      <c r="F35" s="50">
        <v>6.4626250735726902</v>
      </c>
      <c r="G35" s="50">
        <v>6.6745144202472053</v>
      </c>
      <c r="H35" s="234">
        <v>6.8864037669217195</v>
      </c>
      <c r="I35" s="159"/>
      <c r="J35" s="159"/>
      <c r="K35" s="159"/>
      <c r="L35" s="159"/>
      <c r="M35" s="159"/>
      <c r="N35" s="159"/>
      <c r="O35" s="56"/>
      <c r="P35" s="56"/>
      <c r="Q35" s="56"/>
      <c r="R35" s="56"/>
      <c r="S35" s="56"/>
    </row>
    <row r="36" spans="1:19" x14ac:dyDescent="0.3">
      <c r="A36" s="31" t="s">
        <v>50</v>
      </c>
      <c r="B36" s="74" t="s">
        <v>63</v>
      </c>
      <c r="C36" s="66">
        <v>1.3580822780975499</v>
      </c>
      <c r="D36" s="50">
        <v>2.7264465313541351</v>
      </c>
      <c r="E36" s="50">
        <v>2.6173886700999702</v>
      </c>
      <c r="F36" s="50">
        <v>2.7264465313541351</v>
      </c>
      <c r="G36" s="50">
        <v>2.8355043926083003</v>
      </c>
      <c r="H36" s="234">
        <v>2.8355043926083003</v>
      </c>
      <c r="I36" s="159"/>
      <c r="J36" s="159"/>
      <c r="K36" s="159"/>
      <c r="L36" s="159"/>
      <c r="M36" s="159"/>
      <c r="N36" s="159"/>
      <c r="O36" s="56"/>
      <c r="P36" s="56"/>
      <c r="Q36" s="56"/>
      <c r="R36" s="56"/>
      <c r="S36" s="56"/>
    </row>
    <row r="37" spans="1:19" x14ac:dyDescent="0.3">
      <c r="A37" s="31" t="s">
        <v>51</v>
      </c>
      <c r="B37" s="74" t="s">
        <v>63</v>
      </c>
      <c r="C37" s="66">
        <v>8.9210500294290984</v>
      </c>
      <c r="D37" s="50">
        <v>9.9587992937021781</v>
      </c>
      <c r="E37" s="50">
        <v>9.7469099470276639</v>
      </c>
      <c r="F37" s="50">
        <v>9.9587992937021781</v>
      </c>
      <c r="G37" s="50">
        <v>10.276633313713949</v>
      </c>
      <c r="H37" s="234">
        <v>10.594467333725722</v>
      </c>
      <c r="I37" s="159"/>
      <c r="J37" s="159"/>
      <c r="K37" s="159"/>
      <c r="L37" s="159"/>
      <c r="M37" s="159"/>
      <c r="N37" s="159"/>
      <c r="O37" s="56"/>
      <c r="P37" s="56"/>
      <c r="Q37" s="56"/>
      <c r="R37" s="56"/>
      <c r="S37" s="56"/>
    </row>
    <row r="38" spans="1:19" x14ac:dyDescent="0.3">
      <c r="A38" s="31" t="s">
        <v>75</v>
      </c>
      <c r="B38" s="74" t="s">
        <v>63</v>
      </c>
      <c r="C38" s="66">
        <v>0.1531610169491531</v>
      </c>
      <c r="D38" s="50">
        <v>0.16949152542372883</v>
      </c>
      <c r="E38" s="50">
        <v>0.16949152542372883</v>
      </c>
      <c r="F38" s="50">
        <v>0.16949152542372883</v>
      </c>
      <c r="G38" s="50">
        <v>0.16949152542372883</v>
      </c>
      <c r="H38" s="234">
        <v>0.16949152542372883</v>
      </c>
      <c r="I38" s="159"/>
      <c r="J38" s="159"/>
      <c r="K38" s="159"/>
      <c r="L38" s="159"/>
      <c r="M38" s="159"/>
      <c r="N38" s="159"/>
      <c r="O38" s="56"/>
      <c r="P38" s="56"/>
      <c r="Q38" s="56"/>
      <c r="R38" s="56"/>
      <c r="S38" s="56"/>
    </row>
    <row r="39" spans="1:19" x14ac:dyDescent="0.3">
      <c r="A39" s="31" t="s">
        <v>54</v>
      </c>
      <c r="B39" s="74" t="s">
        <v>63</v>
      </c>
      <c r="C39" s="50">
        <v>122.39144714730702</v>
      </c>
      <c r="D39" s="163">
        <v>109.24623115577889</v>
      </c>
      <c r="E39" s="50">
        <v>118.39195979899498</v>
      </c>
      <c r="F39" s="50">
        <v>112.46231155778895</v>
      </c>
      <c r="G39" s="50">
        <v>110.85427135678391</v>
      </c>
      <c r="H39" s="234">
        <v>101.00502512562812</v>
      </c>
      <c r="I39" s="159"/>
      <c r="J39" s="159"/>
      <c r="K39" s="159"/>
      <c r="L39" s="159"/>
      <c r="M39" s="159"/>
      <c r="N39" s="159"/>
      <c r="O39" s="56"/>
      <c r="P39" s="56"/>
      <c r="Q39" s="56"/>
      <c r="R39" s="56"/>
      <c r="S39" s="56"/>
    </row>
    <row r="40" spans="1:19" x14ac:dyDescent="0.3">
      <c r="A40" s="31" t="s">
        <v>55</v>
      </c>
      <c r="B40" s="74" t="s">
        <v>63</v>
      </c>
      <c r="C40" s="50">
        <v>193.65196928617442</v>
      </c>
      <c r="D40" s="163">
        <v>188.08086111840376</v>
      </c>
      <c r="E40" s="50">
        <v>184.3948542924652</v>
      </c>
      <c r="F40" s="50">
        <v>174.47098976109214</v>
      </c>
      <c r="G40" s="50">
        <v>167.5715410868994</v>
      </c>
      <c r="H40" s="234">
        <v>147.25124704646888</v>
      </c>
      <c r="I40" s="159"/>
      <c r="J40" s="159"/>
      <c r="K40" s="159"/>
      <c r="L40" s="159"/>
      <c r="M40" s="159"/>
      <c r="N40" s="159"/>
      <c r="O40" s="56"/>
      <c r="P40" s="56"/>
      <c r="Q40" s="56"/>
      <c r="R40" s="56"/>
      <c r="S40" s="56"/>
    </row>
    <row r="41" spans="1:19" x14ac:dyDescent="0.3">
      <c r="A41" s="31" t="s">
        <v>56</v>
      </c>
      <c r="B41" s="74" t="s">
        <v>64</v>
      </c>
      <c r="C41" s="50">
        <v>293.23801471570482</v>
      </c>
      <c r="D41" s="163">
        <v>292.83231972198087</v>
      </c>
      <c r="E41" s="50">
        <v>290.251954821894</v>
      </c>
      <c r="F41" s="50">
        <v>295.17810599478713</v>
      </c>
      <c r="G41" s="50">
        <v>304.17028670721112</v>
      </c>
      <c r="H41" s="234">
        <v>311.91138140747177</v>
      </c>
      <c r="I41" s="159"/>
      <c r="J41" s="159"/>
      <c r="K41" s="159"/>
      <c r="L41" s="159"/>
      <c r="M41" s="159"/>
      <c r="N41" s="159"/>
      <c r="O41" s="56"/>
      <c r="P41" s="56"/>
      <c r="Q41" s="56"/>
      <c r="R41" s="56"/>
      <c r="S41" s="56"/>
    </row>
    <row r="42" spans="1:19" x14ac:dyDescent="0.3">
      <c r="A42" s="31" t="s">
        <v>59</v>
      </c>
      <c r="B42" s="74" t="s">
        <v>66</v>
      </c>
      <c r="C42" s="50">
        <v>3239.1479665831134</v>
      </c>
      <c r="D42" s="163">
        <v>3257.9999999999995</v>
      </c>
      <c r="E42" s="50">
        <v>3189</v>
      </c>
      <c r="F42" s="50">
        <v>3182.9999999999995</v>
      </c>
      <c r="G42" s="50">
        <v>3209</v>
      </c>
      <c r="H42" s="234">
        <v>3220</v>
      </c>
      <c r="I42" s="218"/>
      <c r="J42" s="159"/>
      <c r="K42" s="159"/>
      <c r="L42" s="159"/>
      <c r="M42" s="159"/>
      <c r="N42" s="159"/>
      <c r="O42" s="56"/>
      <c r="P42" s="56"/>
      <c r="Q42" s="56"/>
      <c r="R42" s="56"/>
      <c r="S42" s="56"/>
    </row>
    <row r="43" spans="1:19" x14ac:dyDescent="0.3">
      <c r="A43" s="31" t="s">
        <v>170</v>
      </c>
      <c r="B43" s="74" t="s">
        <v>66</v>
      </c>
      <c r="C43" s="50">
        <v>45717.982559385055</v>
      </c>
      <c r="D43" s="163">
        <v>44484</v>
      </c>
      <c r="E43" s="50">
        <v>44439</v>
      </c>
      <c r="F43" s="50">
        <v>46175</v>
      </c>
      <c r="G43" s="50">
        <v>49029.000000000007</v>
      </c>
      <c r="H43" s="234">
        <v>51705</v>
      </c>
      <c r="I43" s="159"/>
      <c r="J43" s="159"/>
      <c r="K43" s="159"/>
      <c r="L43" s="159"/>
      <c r="M43" s="159"/>
      <c r="N43" s="159"/>
      <c r="O43" s="56"/>
      <c r="P43" s="56"/>
      <c r="Q43" s="56"/>
      <c r="R43" s="56"/>
      <c r="S43" s="56"/>
    </row>
    <row r="44" spans="1:19" x14ac:dyDescent="0.3">
      <c r="A44" s="31" t="s">
        <v>171</v>
      </c>
      <c r="B44" s="74" t="s">
        <v>66</v>
      </c>
      <c r="C44" s="50">
        <v>6519.0848473576225</v>
      </c>
      <c r="D44" s="171">
        <v>6255</v>
      </c>
      <c r="E44" s="50">
        <v>6178</v>
      </c>
      <c r="F44" s="50">
        <v>6089</v>
      </c>
      <c r="G44" s="50">
        <v>6111</v>
      </c>
      <c r="H44" s="234">
        <v>6252</v>
      </c>
      <c r="O44" s="56"/>
      <c r="P44" s="56"/>
      <c r="Q44" s="56"/>
      <c r="R44" s="56"/>
      <c r="S44" s="56"/>
    </row>
    <row r="45" spans="1:19" x14ac:dyDescent="0.3">
      <c r="A45" s="88" t="s">
        <v>27</v>
      </c>
      <c r="B45" s="75" t="s">
        <v>67</v>
      </c>
      <c r="C45" s="65">
        <v>504703.15121640271</v>
      </c>
      <c r="D45" s="164">
        <v>488487.60000000003</v>
      </c>
      <c r="E45" s="65">
        <v>489636.00000000006</v>
      </c>
      <c r="F45" s="65">
        <v>499626.00000000017</v>
      </c>
      <c r="G45" s="65">
        <v>515170.80000000005</v>
      </c>
      <c r="H45" s="232">
        <v>524934</v>
      </c>
      <c r="O45" s="56"/>
      <c r="P45" s="56"/>
      <c r="Q45" s="56"/>
      <c r="R45" s="56"/>
      <c r="S45" s="56"/>
    </row>
    <row r="46" spans="1:19" x14ac:dyDescent="0.3">
      <c r="A46" s="47"/>
      <c r="B46" s="76" t="s">
        <v>45</v>
      </c>
      <c r="C46" s="131">
        <v>140.19531978233408</v>
      </c>
      <c r="D46" s="165">
        <v>135.691</v>
      </c>
      <c r="E46" s="131">
        <v>136.01000000000002</v>
      </c>
      <c r="F46" s="131">
        <v>138.78500000000005</v>
      </c>
      <c r="G46" s="131">
        <v>143.10300000000001</v>
      </c>
      <c r="H46" s="231">
        <v>145.815</v>
      </c>
      <c r="O46" s="56"/>
      <c r="P46" s="56"/>
      <c r="Q46" s="56"/>
      <c r="R46" s="56"/>
      <c r="S46" s="56"/>
    </row>
    <row r="47" spans="1:19" x14ac:dyDescent="0.3">
      <c r="A47" s="219" t="s">
        <v>200</v>
      </c>
      <c r="B47" s="74"/>
      <c r="C47" s="50"/>
      <c r="D47" s="163"/>
      <c r="E47" s="50"/>
      <c r="F47" s="50"/>
      <c r="G47" s="50"/>
    </row>
    <row r="48" spans="1:19" x14ac:dyDescent="0.3">
      <c r="A48" s="31" t="s">
        <v>169</v>
      </c>
    </row>
    <row r="49" spans="1:4" x14ac:dyDescent="0.3">
      <c r="A49" s="206"/>
    </row>
    <row r="50" spans="1:4" x14ac:dyDescent="0.3">
      <c r="A50" s="213"/>
    </row>
    <row r="52" spans="1:4" x14ac:dyDescent="0.3">
      <c r="A52" s="68"/>
      <c r="B52" s="68"/>
    </row>
    <row r="54" spans="1:4" x14ac:dyDescent="0.3">
      <c r="C54" s="29"/>
      <c r="D54" s="29"/>
    </row>
  </sheetData>
  <phoneticPr fontId="5" type="noConversion"/>
  <pageMargins left="0.75" right="0.75" top="1" bottom="1" header="0.5" footer="0.5"/>
  <pageSetup paperSize="9" orientation="portrait" horizontalDpi="1200" verticalDpi="1200" r:id="rId1"/>
  <headerFooter alignWithMargins="0"/>
  <customProperties>
    <customPr name="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Z169"/>
  <sheetViews>
    <sheetView zoomScaleNormal="100" workbookViewId="0"/>
  </sheetViews>
  <sheetFormatPr defaultColWidth="9.08984375" defaultRowHeight="14" x14ac:dyDescent="0.3"/>
  <cols>
    <col min="1" max="1" width="27.90625" style="31" customWidth="1"/>
    <col min="2" max="2" width="11.54296875" style="31" customWidth="1"/>
    <col min="3" max="5" width="9.54296875" style="83" customWidth="1"/>
    <col min="6" max="16384" width="9.08984375" style="31"/>
  </cols>
  <sheetData>
    <row r="1" spans="1:26" ht="15.5" x14ac:dyDescent="0.3">
      <c r="A1" s="24" t="s">
        <v>77</v>
      </c>
    </row>
    <row r="3" spans="1:26" x14ac:dyDescent="0.3">
      <c r="A3" s="72"/>
      <c r="B3" s="47"/>
      <c r="C3" s="182">
        <v>2021</v>
      </c>
      <c r="D3" s="25">
        <v>2022</v>
      </c>
      <c r="E3" s="25">
        <v>2023</v>
      </c>
      <c r="F3" s="25">
        <v>2024</v>
      </c>
      <c r="G3" s="25">
        <v>2025</v>
      </c>
      <c r="H3" s="228">
        <v>2026</v>
      </c>
      <c r="M3" s="37"/>
      <c r="N3" s="264"/>
      <c r="O3" s="264"/>
      <c r="P3" s="264"/>
      <c r="Q3" s="264"/>
      <c r="R3" s="264"/>
      <c r="S3" s="264"/>
      <c r="U3" s="264"/>
      <c r="V3" s="264"/>
      <c r="W3" s="264"/>
      <c r="X3" s="264"/>
      <c r="Y3" s="264"/>
      <c r="Z3" s="264"/>
    </row>
    <row r="4" spans="1:26" x14ac:dyDescent="0.3">
      <c r="A4" s="70" t="s">
        <v>52</v>
      </c>
      <c r="B4" s="74" t="s">
        <v>45</v>
      </c>
      <c r="C4" s="133">
        <v>22.2</v>
      </c>
      <c r="D4" s="82">
        <v>19.891213824913986</v>
      </c>
      <c r="E4" s="82">
        <v>19.300798448124461</v>
      </c>
      <c r="F4" s="82">
        <v>19.66455581317777</v>
      </c>
      <c r="G4" s="82">
        <v>19.189236411164906</v>
      </c>
      <c r="H4" s="235">
        <v>18.675583146024085</v>
      </c>
      <c r="K4" s="82"/>
      <c r="L4" s="82"/>
      <c r="M4" s="37"/>
      <c r="N4" s="265"/>
      <c r="O4" s="235"/>
      <c r="P4" s="235"/>
      <c r="Q4" s="235"/>
      <c r="R4" s="235"/>
      <c r="S4" s="235"/>
      <c r="U4" s="266"/>
      <c r="V4" s="266"/>
      <c r="W4" s="266"/>
      <c r="X4" s="266"/>
      <c r="Y4" s="266"/>
      <c r="Z4" s="266"/>
    </row>
    <row r="5" spans="1:26" x14ac:dyDescent="0.3">
      <c r="A5" s="70" t="s">
        <v>47</v>
      </c>
      <c r="B5" s="74" t="s">
        <v>45</v>
      </c>
      <c r="C5" s="133">
        <v>0.3</v>
      </c>
      <c r="D5" s="82">
        <v>0.58592920444732766</v>
      </c>
      <c r="E5" s="82">
        <v>0.568480954491978</v>
      </c>
      <c r="F5" s="82">
        <v>0.14694813330368259</v>
      </c>
      <c r="G5" s="82">
        <v>0.14338597648421209</v>
      </c>
      <c r="H5" s="235">
        <v>0.13953568060770374</v>
      </c>
      <c r="I5" s="56"/>
      <c r="J5" s="56"/>
      <c r="K5" s="82"/>
      <c r="L5" s="82"/>
      <c r="M5" s="37"/>
      <c r="N5" s="265"/>
      <c r="O5" s="235"/>
      <c r="P5" s="235"/>
      <c r="Q5" s="235"/>
      <c r="R5" s="235"/>
      <c r="S5" s="235"/>
      <c r="U5" s="266"/>
      <c r="V5" s="266"/>
      <c r="W5" s="266"/>
      <c r="X5" s="266"/>
      <c r="Y5" s="266"/>
      <c r="Z5" s="266"/>
    </row>
    <row r="6" spans="1:26" x14ac:dyDescent="0.3">
      <c r="A6" s="70" t="s">
        <v>46</v>
      </c>
      <c r="B6" s="74" t="s">
        <v>45</v>
      </c>
      <c r="C6" s="133">
        <v>1.01</v>
      </c>
      <c r="D6" s="82">
        <v>1.3020648987718395</v>
      </c>
      <c r="E6" s="82">
        <v>1.2632910099821735</v>
      </c>
      <c r="F6" s="82">
        <v>1.2595554283172798</v>
      </c>
      <c r="G6" s="82">
        <v>1.2290226555789607</v>
      </c>
      <c r="H6" s="235">
        <v>1.1960201194946032</v>
      </c>
      <c r="K6" s="82"/>
      <c r="L6" s="82"/>
      <c r="M6" s="37"/>
      <c r="N6" s="265"/>
      <c r="O6" s="235"/>
      <c r="P6" s="235"/>
      <c r="Q6" s="235"/>
      <c r="R6" s="235"/>
      <c r="S6" s="235"/>
      <c r="U6" s="266"/>
      <c r="V6" s="266"/>
      <c r="W6" s="266"/>
      <c r="X6" s="266"/>
      <c r="Y6" s="266"/>
      <c r="Z6" s="266"/>
    </row>
    <row r="7" spans="1:26" x14ac:dyDescent="0.3">
      <c r="A7" s="70" t="s">
        <v>78</v>
      </c>
      <c r="B7" s="74" t="s">
        <v>45</v>
      </c>
      <c r="C7" s="133">
        <v>36.11</v>
      </c>
      <c r="D7" s="82">
        <v>32.056284007707461</v>
      </c>
      <c r="E7" s="82">
        <v>31.658756739503531</v>
      </c>
      <c r="F7" s="82">
        <v>43.848680114664226</v>
      </c>
      <c r="G7" s="82">
        <v>42.732268812278114</v>
      </c>
      <c r="H7" s="235">
        <v>41.377114708673034</v>
      </c>
      <c r="K7" s="82"/>
      <c r="L7" s="82"/>
      <c r="M7" s="37"/>
      <c r="N7" s="265"/>
      <c r="O7" s="235"/>
      <c r="P7" s="235"/>
      <c r="Q7" s="235"/>
      <c r="R7" s="235"/>
      <c r="S7" s="235"/>
      <c r="U7" s="266"/>
      <c r="V7" s="266"/>
      <c r="W7" s="266"/>
      <c r="X7" s="266"/>
      <c r="Y7" s="266"/>
      <c r="Z7" s="266"/>
    </row>
    <row r="8" spans="1:26" x14ac:dyDescent="0.3">
      <c r="A8" s="70" t="s">
        <v>175</v>
      </c>
      <c r="B8" s="74" t="s">
        <v>45</v>
      </c>
      <c r="C8" s="133">
        <v>2.15</v>
      </c>
      <c r="D8" s="82">
        <v>2.8676981447477123</v>
      </c>
      <c r="E8" s="82">
        <v>2.8314605030806863</v>
      </c>
      <c r="F8" s="82">
        <v>1.4009030246446392</v>
      </c>
      <c r="G8" s="82">
        <v>1.3648881047966848</v>
      </c>
      <c r="H8" s="235">
        <v>1.3210674330659971</v>
      </c>
      <c r="K8" s="82"/>
      <c r="L8" s="82"/>
      <c r="M8" s="37"/>
      <c r="N8" s="265"/>
      <c r="O8" s="235"/>
      <c r="P8" s="235"/>
      <c r="Q8" s="235"/>
      <c r="R8" s="235"/>
      <c r="S8" s="235"/>
      <c r="U8" s="266"/>
      <c r="V8" s="266"/>
      <c r="W8" s="266"/>
      <c r="X8" s="266"/>
      <c r="Y8" s="266"/>
      <c r="Z8" s="266"/>
    </row>
    <row r="9" spans="1:26" x14ac:dyDescent="0.3">
      <c r="A9" s="70" t="s">
        <v>176</v>
      </c>
      <c r="B9" s="74" t="s">
        <v>45</v>
      </c>
      <c r="C9" s="133">
        <v>10</v>
      </c>
      <c r="D9" s="82">
        <v>13.322001248385074</v>
      </c>
      <c r="E9" s="82">
        <v>13.154107064259984</v>
      </c>
      <c r="F9" s="82">
        <v>1.9028900603983978</v>
      </c>
      <c r="G9" s="82">
        <v>1.8545285346319418</v>
      </c>
      <c r="H9" s="235">
        <v>1.7961728283042724</v>
      </c>
      <c r="K9" s="82"/>
      <c r="L9" s="82"/>
      <c r="M9" s="37"/>
      <c r="N9" s="265"/>
      <c r="O9" s="235"/>
      <c r="P9" s="235"/>
      <c r="Q9" s="235"/>
      <c r="R9" s="235"/>
      <c r="S9" s="235"/>
      <c r="U9" s="266"/>
      <c r="V9" s="266"/>
      <c r="W9" s="266"/>
      <c r="X9" s="266"/>
      <c r="Y9" s="266"/>
      <c r="Z9" s="266"/>
    </row>
    <row r="10" spans="1:26" x14ac:dyDescent="0.3">
      <c r="A10" s="70" t="s">
        <v>54</v>
      </c>
      <c r="B10" s="74" t="s">
        <v>45</v>
      </c>
      <c r="C10" s="133">
        <v>0.31</v>
      </c>
      <c r="D10" s="82">
        <v>0.43076731553644437</v>
      </c>
      <c r="E10" s="82">
        <v>0.4308521023935063</v>
      </c>
      <c r="F10" s="82">
        <v>0.43100751842722096</v>
      </c>
      <c r="G10" s="82">
        <v>0.43935583285888918</v>
      </c>
      <c r="H10" s="235">
        <v>0.44026622536458293</v>
      </c>
      <c r="K10" s="82"/>
      <c r="L10" s="82"/>
      <c r="M10" s="37"/>
      <c r="N10" s="265"/>
      <c r="O10" s="235"/>
      <c r="P10" s="235"/>
      <c r="Q10" s="235"/>
      <c r="R10" s="235"/>
      <c r="S10" s="235"/>
      <c r="U10" s="266"/>
      <c r="V10" s="266"/>
      <c r="W10" s="266"/>
      <c r="X10" s="266"/>
      <c r="Y10" s="266"/>
      <c r="Z10" s="266"/>
    </row>
    <row r="11" spans="1:26" x14ac:dyDescent="0.3">
      <c r="A11" s="70" t="s">
        <v>55</v>
      </c>
      <c r="B11" s="74" t="s">
        <v>45</v>
      </c>
      <c r="C11" s="133">
        <v>0.61</v>
      </c>
      <c r="D11" s="82">
        <v>1.0230723743990553</v>
      </c>
      <c r="E11" s="82">
        <v>1.0232737431845773</v>
      </c>
      <c r="F11" s="82">
        <v>1.0236428562646498</v>
      </c>
      <c r="G11" s="82">
        <v>1.0199331834224212</v>
      </c>
      <c r="H11" s="235">
        <v>1.0220465945963533</v>
      </c>
      <c r="K11" s="82"/>
      <c r="L11" s="82"/>
      <c r="M11" s="37"/>
      <c r="N11" s="265"/>
      <c r="O11" s="235"/>
      <c r="P11" s="235"/>
      <c r="Q11" s="235"/>
      <c r="R11" s="235"/>
      <c r="S11" s="235"/>
      <c r="U11" s="266"/>
      <c r="V11" s="266"/>
      <c r="W11" s="266"/>
      <c r="X11" s="266"/>
      <c r="Y11" s="266"/>
      <c r="Z11" s="266"/>
    </row>
    <row r="12" spans="1:26" x14ac:dyDescent="0.3">
      <c r="A12" s="70" t="s">
        <v>79</v>
      </c>
      <c r="B12" s="74" t="s">
        <v>45</v>
      </c>
      <c r="C12" s="133">
        <v>0.81</v>
      </c>
      <c r="D12" s="82">
        <v>1.0657737385449264</v>
      </c>
      <c r="E12" s="82">
        <v>1.0654249020848932</v>
      </c>
      <c r="F12" s="82">
        <v>1.1125531079766662</v>
      </c>
      <c r="G12" s="82">
        <v>1.1566991195651788</v>
      </c>
      <c r="H12" s="235">
        <v>1.1251181374740828</v>
      </c>
      <c r="K12" s="82"/>
      <c r="L12" s="82"/>
      <c r="M12" s="37"/>
      <c r="N12" s="265"/>
      <c r="O12" s="235"/>
      <c r="P12" s="235"/>
      <c r="Q12" s="235"/>
      <c r="R12" s="235"/>
      <c r="S12" s="235"/>
      <c r="U12" s="266"/>
      <c r="V12" s="266"/>
      <c r="W12" s="266"/>
      <c r="X12" s="266"/>
      <c r="Y12" s="266"/>
      <c r="Z12" s="266"/>
    </row>
    <row r="13" spans="1:26" x14ac:dyDescent="0.3">
      <c r="A13" s="70" t="s">
        <v>80</v>
      </c>
      <c r="B13" s="74" t="s">
        <v>45</v>
      </c>
      <c r="C13" s="133">
        <v>5.8086713255968772E-3</v>
      </c>
      <c r="D13" s="82">
        <v>2.1750484460100541E-2</v>
      </c>
      <c r="E13" s="82">
        <v>3.2951285631491536E-2</v>
      </c>
      <c r="F13" s="82">
        <v>4.6356379499027753E-2</v>
      </c>
      <c r="G13" s="82">
        <v>6.087890102974626E-2</v>
      </c>
      <c r="H13" s="235">
        <v>9.7836359780355042E-2</v>
      </c>
      <c r="K13" s="82"/>
      <c r="L13" s="82"/>
      <c r="M13" s="37"/>
      <c r="N13" s="265"/>
      <c r="O13" s="235"/>
      <c r="P13" s="235"/>
      <c r="Q13" s="235"/>
      <c r="R13" s="235"/>
      <c r="S13" s="235"/>
      <c r="U13" s="266"/>
      <c r="V13" s="266"/>
      <c r="W13" s="266"/>
      <c r="X13" s="266"/>
      <c r="Y13" s="266"/>
      <c r="Z13" s="266"/>
    </row>
    <row r="14" spans="1:26" x14ac:dyDescent="0.3">
      <c r="A14" s="70" t="s">
        <v>177</v>
      </c>
      <c r="B14" s="74" t="s">
        <v>45</v>
      </c>
      <c r="C14" s="133">
        <v>0.17</v>
      </c>
      <c r="D14" s="82">
        <v>0.3125051277433355</v>
      </c>
      <c r="E14" s="82">
        <v>0.31088098491623017</v>
      </c>
      <c r="F14" s="82">
        <v>0.3138756113762789</v>
      </c>
      <c r="G14" s="82">
        <v>0.31173646764825153</v>
      </c>
      <c r="H14" s="235">
        <v>0.30988115153201201</v>
      </c>
      <c r="K14" s="82"/>
      <c r="L14" s="82"/>
      <c r="M14" s="37"/>
      <c r="N14" s="265"/>
      <c r="O14" s="235"/>
      <c r="P14" s="235"/>
      <c r="Q14" s="235"/>
      <c r="R14" s="235"/>
      <c r="S14" s="235"/>
      <c r="U14" s="266"/>
      <c r="V14" s="266"/>
      <c r="W14" s="266"/>
      <c r="X14" s="266"/>
      <c r="Y14" s="266"/>
      <c r="Z14" s="266"/>
    </row>
    <row r="15" spans="1:26" x14ac:dyDescent="0.3">
      <c r="A15" s="70" t="s">
        <v>173</v>
      </c>
      <c r="B15" s="74" t="s">
        <v>45</v>
      </c>
      <c r="C15" s="133">
        <v>0.36</v>
      </c>
      <c r="D15" s="82">
        <v>0.60229598070241475</v>
      </c>
      <c r="E15" s="82">
        <v>0.59541527372231473</v>
      </c>
      <c r="F15" s="82">
        <v>0.58277957644335399</v>
      </c>
      <c r="G15" s="82">
        <v>0.56707364271667093</v>
      </c>
      <c r="H15" s="235">
        <v>0.54884125939529127</v>
      </c>
      <c r="K15" s="82"/>
      <c r="L15" s="82"/>
      <c r="M15" s="37"/>
      <c r="N15" s="265"/>
      <c r="O15" s="235"/>
      <c r="P15" s="235"/>
      <c r="Q15" s="235"/>
      <c r="R15" s="235"/>
      <c r="S15" s="235"/>
      <c r="U15" s="266"/>
      <c r="V15" s="266"/>
      <c r="W15" s="266"/>
      <c r="X15" s="266"/>
      <c r="Y15" s="266"/>
      <c r="Z15" s="266"/>
    </row>
    <row r="16" spans="1:26" x14ac:dyDescent="0.3">
      <c r="A16" s="70" t="s">
        <v>174</v>
      </c>
      <c r="B16" s="74" t="s">
        <v>45</v>
      </c>
      <c r="C16" s="133">
        <v>2.52</v>
      </c>
      <c r="D16" s="82">
        <v>2.7164441794506744</v>
      </c>
      <c r="E16" s="82">
        <v>2.6865252907089707</v>
      </c>
      <c r="F16" s="82">
        <v>2.6323132619423926</v>
      </c>
      <c r="G16" s="82">
        <v>2.5650967704345939</v>
      </c>
      <c r="H16" s="235">
        <v>2.4867703783880071</v>
      </c>
      <c r="K16" s="82"/>
      <c r="L16" s="82"/>
      <c r="M16" s="37"/>
      <c r="N16" s="265"/>
      <c r="O16" s="235"/>
      <c r="P16" s="235"/>
      <c r="Q16" s="235"/>
      <c r="R16" s="235"/>
      <c r="S16" s="235"/>
      <c r="U16" s="266"/>
      <c r="V16" s="266"/>
      <c r="W16" s="266"/>
      <c r="X16" s="266"/>
      <c r="Y16" s="266"/>
      <c r="Z16" s="266"/>
    </row>
    <row r="17" spans="1:26" x14ac:dyDescent="0.3">
      <c r="A17" s="70" t="s">
        <v>81</v>
      </c>
      <c r="B17" s="74" t="s">
        <v>45</v>
      </c>
      <c r="C17" s="133">
        <v>3.99</v>
      </c>
      <c r="D17" s="82">
        <v>4.3877815390119101</v>
      </c>
      <c r="E17" s="82">
        <v>4.9289047366590113</v>
      </c>
      <c r="F17" s="82">
        <v>5.6039444254817559</v>
      </c>
      <c r="G17" s="82">
        <v>6.3687536109537</v>
      </c>
      <c r="H17" s="235">
        <v>7.241590814917541</v>
      </c>
      <c r="K17" s="82"/>
      <c r="L17" s="82"/>
      <c r="M17" s="37"/>
      <c r="N17" s="265"/>
      <c r="O17" s="235"/>
      <c r="P17" s="235"/>
      <c r="Q17" s="235"/>
      <c r="R17" s="235"/>
      <c r="S17" s="235"/>
      <c r="U17" s="266"/>
      <c r="V17" s="266"/>
      <c r="W17" s="266"/>
      <c r="X17" s="266"/>
      <c r="Y17" s="266"/>
      <c r="Z17" s="266"/>
    </row>
    <row r="18" spans="1:26" s="52" customFormat="1" ht="14.5" x14ac:dyDescent="0.35">
      <c r="A18" s="77" t="s">
        <v>82</v>
      </c>
      <c r="B18" s="74" t="s">
        <v>45</v>
      </c>
      <c r="C18" s="133">
        <v>2.5600000000000005</v>
      </c>
      <c r="D18" s="82">
        <v>2.6770178494482577</v>
      </c>
      <c r="E18" s="82">
        <v>2.7171891760577926</v>
      </c>
      <c r="F18" s="82">
        <v>2.7536945087509572</v>
      </c>
      <c r="G18" s="82">
        <v>2.7907024538680911</v>
      </c>
      <c r="H18" s="236">
        <v>2.8367497924607807</v>
      </c>
      <c r="K18" s="82"/>
      <c r="L18" s="82"/>
      <c r="M18" s="267"/>
      <c r="N18" s="268"/>
      <c r="O18" s="236"/>
      <c r="P18" s="236"/>
      <c r="Q18" s="236"/>
      <c r="R18" s="236"/>
      <c r="S18" s="236"/>
      <c r="U18" s="266"/>
      <c r="V18" s="266"/>
      <c r="W18" s="266"/>
      <c r="X18" s="266"/>
      <c r="Y18" s="266"/>
      <c r="Z18" s="266"/>
    </row>
    <row r="19" spans="1:26" s="52" customFormat="1" ht="14.5" x14ac:dyDescent="0.35">
      <c r="A19" s="77" t="s">
        <v>83</v>
      </c>
      <c r="B19" s="74" t="s">
        <v>45</v>
      </c>
      <c r="C19" s="133">
        <v>1.43</v>
      </c>
      <c r="D19" s="82">
        <v>1.7107636895636522</v>
      </c>
      <c r="E19" s="82">
        <v>2.2117155606012187</v>
      </c>
      <c r="F19" s="82">
        <v>2.8502499167307986</v>
      </c>
      <c r="G19" s="82">
        <v>3.5780511570856088</v>
      </c>
      <c r="H19" s="236">
        <v>4.4048410224567602</v>
      </c>
      <c r="K19" s="82"/>
      <c r="L19" s="82"/>
      <c r="M19" s="267"/>
      <c r="N19" s="268"/>
      <c r="O19" s="236"/>
      <c r="P19" s="236"/>
      <c r="Q19" s="236"/>
      <c r="R19" s="236"/>
      <c r="S19" s="236"/>
      <c r="U19" s="266"/>
      <c r="V19" s="266"/>
      <c r="W19" s="266"/>
      <c r="X19" s="266"/>
      <c r="Y19" s="266"/>
      <c r="Z19" s="266"/>
    </row>
    <row r="20" spans="1:26" x14ac:dyDescent="0.3">
      <c r="A20" s="70" t="s">
        <v>84</v>
      </c>
      <c r="B20" s="74" t="s">
        <v>45</v>
      </c>
      <c r="C20" s="133">
        <v>1.5152183744085563</v>
      </c>
      <c r="D20" s="82">
        <v>1.3303487952859365</v>
      </c>
      <c r="E20" s="82">
        <v>1.3338380047897183</v>
      </c>
      <c r="F20" s="82">
        <v>1.358922188943309</v>
      </c>
      <c r="G20" s="82">
        <v>1.3887944927716229</v>
      </c>
      <c r="H20" s="235">
        <v>1.4339886582263603</v>
      </c>
      <c r="K20" s="82"/>
      <c r="L20" s="82"/>
      <c r="M20" s="37"/>
      <c r="N20" s="265"/>
      <c r="O20" s="235"/>
      <c r="P20" s="235"/>
      <c r="Q20" s="235"/>
      <c r="R20" s="235"/>
      <c r="S20" s="235"/>
      <c r="U20" s="266"/>
      <c r="V20" s="266"/>
      <c r="W20" s="266"/>
      <c r="X20" s="266"/>
      <c r="Y20" s="266"/>
      <c r="Z20" s="266"/>
    </row>
    <row r="21" spans="1:26" x14ac:dyDescent="0.3">
      <c r="A21" s="70" t="s">
        <v>85</v>
      </c>
      <c r="B21" s="74" t="s">
        <v>45</v>
      </c>
      <c r="C21" s="133">
        <v>0.54142547260901619</v>
      </c>
      <c r="D21" s="82">
        <v>0.4958823937475868</v>
      </c>
      <c r="E21" s="82">
        <v>0.48941228814740678</v>
      </c>
      <c r="F21" s="82">
        <v>0.4836703507606549</v>
      </c>
      <c r="G21" s="82">
        <v>0.48826942892289638</v>
      </c>
      <c r="H21" s="235">
        <v>0.48330515326916118</v>
      </c>
      <c r="K21" s="82"/>
      <c r="L21" s="82"/>
      <c r="M21" s="37"/>
      <c r="N21" s="265"/>
      <c r="O21" s="235"/>
      <c r="P21" s="235"/>
      <c r="Q21" s="235"/>
      <c r="R21" s="235"/>
      <c r="S21" s="235"/>
      <c r="U21" s="266"/>
      <c r="V21" s="266"/>
      <c r="W21" s="266"/>
      <c r="X21" s="266"/>
      <c r="Y21" s="266"/>
      <c r="Z21" s="266"/>
    </row>
    <row r="22" spans="1:26" s="35" customFormat="1" x14ac:dyDescent="0.3">
      <c r="A22" s="85" t="s">
        <v>27</v>
      </c>
      <c r="B22" s="155" t="s">
        <v>45</v>
      </c>
      <c r="C22" s="134">
        <v>82.602452518343171</v>
      </c>
      <c r="D22" s="87">
        <v>82.411813257855798</v>
      </c>
      <c r="E22" s="87">
        <v>81.674373331680926</v>
      </c>
      <c r="F22" s="87">
        <v>81.812597851621305</v>
      </c>
      <c r="G22" s="87">
        <v>80.879921945258801</v>
      </c>
      <c r="H22" s="237">
        <v>79.695138649113431</v>
      </c>
      <c r="J22" s="31"/>
      <c r="K22" s="224"/>
      <c r="L22" s="224"/>
      <c r="M22" s="263"/>
      <c r="N22" s="269"/>
      <c r="O22" s="269"/>
      <c r="P22" s="269"/>
      <c r="Q22" s="269"/>
      <c r="R22" s="269"/>
      <c r="S22" s="269"/>
    </row>
    <row r="23" spans="1:26" x14ac:dyDescent="0.3">
      <c r="A23" s="31" t="s">
        <v>198</v>
      </c>
      <c r="B23" s="156"/>
      <c r="M23" s="37"/>
      <c r="N23" s="265"/>
      <c r="O23" s="265"/>
      <c r="P23" s="265"/>
      <c r="Q23" s="265"/>
      <c r="R23" s="265"/>
      <c r="S23" s="265"/>
    </row>
    <row r="24" spans="1:26" x14ac:dyDescent="0.3">
      <c r="A24" s="219" t="s">
        <v>172</v>
      </c>
      <c r="B24" s="156"/>
      <c r="M24" s="37"/>
      <c r="N24" s="265"/>
      <c r="O24" s="79"/>
      <c r="P24" s="79"/>
      <c r="Q24" s="79"/>
      <c r="R24" s="79"/>
      <c r="S24" s="79"/>
    </row>
    <row r="25" spans="1:26" x14ac:dyDescent="0.3">
      <c r="A25" s="68"/>
      <c r="B25" s="156"/>
      <c r="C25" s="79"/>
      <c r="D25" s="79"/>
      <c r="E25" s="79"/>
      <c r="F25" s="79"/>
      <c r="G25" s="79"/>
      <c r="H25" s="79"/>
      <c r="Q25" s="56"/>
    </row>
    <row r="26" spans="1:26" ht="15.5" x14ac:dyDescent="0.3">
      <c r="A26" s="24" t="s">
        <v>86</v>
      </c>
      <c r="B26" s="156"/>
    </row>
    <row r="27" spans="1:26" x14ac:dyDescent="0.3">
      <c r="A27" s="68"/>
      <c r="B27" s="156"/>
    </row>
    <row r="28" spans="1:26" x14ac:dyDescent="0.3">
      <c r="A28" s="72"/>
      <c r="B28" s="208"/>
      <c r="C28" s="182">
        <v>2021</v>
      </c>
      <c r="D28" s="25">
        <v>2022</v>
      </c>
      <c r="E28" s="25">
        <v>2023</v>
      </c>
      <c r="F28" s="25">
        <v>2024</v>
      </c>
      <c r="G28" s="25">
        <v>2025</v>
      </c>
      <c r="H28" s="228">
        <v>2026</v>
      </c>
    </row>
    <row r="29" spans="1:26" x14ac:dyDescent="0.3">
      <c r="A29" s="70" t="s">
        <v>52</v>
      </c>
      <c r="B29" s="74" t="s">
        <v>63</v>
      </c>
      <c r="C29" s="135">
        <v>2439.5604395604396</v>
      </c>
      <c r="D29" s="84">
        <v>2185.8476730674711</v>
      </c>
      <c r="E29" s="84">
        <v>2120.9668624312594</v>
      </c>
      <c r="F29" s="84">
        <v>2160.9401992503044</v>
      </c>
      <c r="G29" s="84">
        <v>2108.7072979302097</v>
      </c>
      <c r="H29" s="234">
        <v>2052.2618841784711</v>
      </c>
      <c r="N29" s="56"/>
      <c r="O29" s="56"/>
      <c r="P29" s="56"/>
      <c r="Q29" s="56"/>
      <c r="R29" s="56"/>
      <c r="S29" s="56"/>
    </row>
    <row r="30" spans="1:26" x14ac:dyDescent="0.3">
      <c r="A30" s="70" t="s">
        <v>47</v>
      </c>
      <c r="B30" s="74" t="s">
        <v>63</v>
      </c>
      <c r="C30" s="135">
        <v>33.707865168539321</v>
      </c>
      <c r="D30" s="84">
        <v>65.834742072733434</v>
      </c>
      <c r="E30" s="84">
        <v>63.874264549660445</v>
      </c>
      <c r="F30" s="84">
        <v>16.511026213896919</v>
      </c>
      <c r="G30" s="84">
        <v>16.11078387463057</v>
      </c>
      <c r="H30" s="234">
        <v>15.678166360416149</v>
      </c>
      <c r="O30" s="56"/>
      <c r="P30" s="56"/>
      <c r="Q30" s="56"/>
      <c r="R30" s="56"/>
      <c r="S30" s="56"/>
    </row>
    <row r="31" spans="1:26" x14ac:dyDescent="0.3">
      <c r="A31" s="70" t="s">
        <v>46</v>
      </c>
      <c r="B31" s="74" t="s">
        <v>63</v>
      </c>
      <c r="C31" s="135">
        <v>171.18644067796612</v>
      </c>
      <c r="D31" s="84">
        <v>220.68896589353216</v>
      </c>
      <c r="E31" s="84">
        <v>214.1171203359616</v>
      </c>
      <c r="F31" s="84">
        <v>213.4839709012339</v>
      </c>
      <c r="G31" s="84">
        <v>208.30892467440015</v>
      </c>
      <c r="H31" s="234">
        <v>202.71527449061074</v>
      </c>
      <c r="O31" s="56"/>
      <c r="P31" s="56"/>
      <c r="Q31" s="56"/>
      <c r="R31" s="56"/>
      <c r="S31" s="56"/>
    </row>
    <row r="32" spans="1:26" x14ac:dyDescent="0.3">
      <c r="A32" s="70" t="s">
        <v>78</v>
      </c>
      <c r="B32" s="74" t="s">
        <v>63</v>
      </c>
      <c r="C32" s="135">
        <v>3684.6938775510203</v>
      </c>
      <c r="D32" s="84">
        <v>3271.0493885415776</v>
      </c>
      <c r="E32" s="84">
        <v>3230.4853815819924</v>
      </c>
      <c r="F32" s="84">
        <v>4474.3551137412469</v>
      </c>
      <c r="G32" s="84">
        <v>4360.4355930896027</v>
      </c>
      <c r="H32" s="234">
        <v>4222.1545621094929</v>
      </c>
      <c r="O32" s="56"/>
      <c r="P32" s="56"/>
      <c r="Q32" s="56"/>
      <c r="R32" s="56"/>
      <c r="S32" s="56"/>
    </row>
    <row r="33" spans="1:19" x14ac:dyDescent="0.3">
      <c r="A33" s="70" t="s">
        <v>175</v>
      </c>
      <c r="B33" s="74" t="s">
        <v>63</v>
      </c>
      <c r="C33" s="135">
        <v>234.9726775956284</v>
      </c>
      <c r="D33" s="84">
        <v>313.40963330576091</v>
      </c>
      <c r="E33" s="84">
        <v>309.44923530936461</v>
      </c>
      <c r="F33" s="84">
        <v>153.10415569886766</v>
      </c>
      <c r="G33" s="84">
        <v>149.16809888488356</v>
      </c>
      <c r="H33" s="234">
        <v>144.37895443344229</v>
      </c>
      <c r="O33" s="56"/>
      <c r="P33" s="56"/>
      <c r="Q33" s="56"/>
      <c r="R33" s="56"/>
      <c r="S33" s="56"/>
    </row>
    <row r="34" spans="1:19" x14ac:dyDescent="0.3">
      <c r="A34" s="70" t="s">
        <v>176</v>
      </c>
      <c r="B34" s="74" t="s">
        <v>63</v>
      </c>
      <c r="C34" s="135">
        <v>1059.4467333725722</v>
      </c>
      <c r="D34" s="84">
        <v>1411.3950704586896</v>
      </c>
      <c r="E34" s="84">
        <v>1393.6075759663315</v>
      </c>
      <c r="F34" s="84">
        <v>201.60106584562192</v>
      </c>
      <c r="G34" s="84">
        <v>196.47741979620338</v>
      </c>
      <c r="H34" s="234">
        <v>190.29494355195354</v>
      </c>
      <c r="O34" s="56"/>
      <c r="P34" s="56"/>
      <c r="Q34" s="56"/>
      <c r="R34" s="56"/>
      <c r="S34" s="56"/>
    </row>
    <row r="35" spans="1:19" x14ac:dyDescent="0.3">
      <c r="A35" s="70" t="s">
        <v>54</v>
      </c>
      <c r="B35" s="74" t="s">
        <v>63</v>
      </c>
      <c r="C35" s="135">
        <v>31.155778894472363</v>
      </c>
      <c r="D35" s="84">
        <v>43.293197541351198</v>
      </c>
      <c r="E35" s="84">
        <v>43.301718833518223</v>
      </c>
      <c r="F35" s="84">
        <v>43.317338535399095</v>
      </c>
      <c r="G35" s="84">
        <v>44.156365111446149</v>
      </c>
      <c r="H35" s="234">
        <v>44.247861845686728</v>
      </c>
      <c r="O35" s="56"/>
      <c r="P35" s="56"/>
      <c r="Q35" s="56"/>
      <c r="R35" s="56"/>
      <c r="S35" s="56"/>
    </row>
    <row r="36" spans="1:19" x14ac:dyDescent="0.3">
      <c r="A36" s="70" t="s">
        <v>55</v>
      </c>
      <c r="B36" s="74" t="s">
        <v>63</v>
      </c>
      <c r="C36" s="135">
        <v>57.655954631379963</v>
      </c>
      <c r="D36" s="84">
        <v>96.698712136016567</v>
      </c>
      <c r="E36" s="84">
        <v>96.717745102512026</v>
      </c>
      <c r="F36" s="84">
        <v>96.752632917263682</v>
      </c>
      <c r="G36" s="84">
        <v>96.402002213839438</v>
      </c>
      <c r="H36" s="234">
        <v>96.601757523284817</v>
      </c>
      <c r="O36" s="56"/>
      <c r="P36" s="56"/>
      <c r="Q36" s="56"/>
      <c r="R36" s="56"/>
      <c r="S36" s="56"/>
    </row>
    <row r="37" spans="1:19" x14ac:dyDescent="0.3">
      <c r="A37" s="70" t="s">
        <v>79</v>
      </c>
      <c r="B37" s="74" t="s">
        <v>63</v>
      </c>
      <c r="C37" s="135">
        <v>84.375</v>
      </c>
      <c r="D37" s="84">
        <v>111.0180977650965</v>
      </c>
      <c r="E37" s="84">
        <v>110.98176063384304</v>
      </c>
      <c r="F37" s="84">
        <v>115.89094874756938</v>
      </c>
      <c r="G37" s="84">
        <v>120.48949162137279</v>
      </c>
      <c r="H37" s="234">
        <v>117.19980598688365</v>
      </c>
      <c r="O37" s="56"/>
      <c r="P37" s="56"/>
      <c r="Q37" s="56"/>
      <c r="R37" s="56"/>
      <c r="S37" s="56"/>
    </row>
    <row r="38" spans="1:19" x14ac:dyDescent="0.3">
      <c r="A38" s="70" t="s">
        <v>80</v>
      </c>
      <c r="B38" s="74" t="s">
        <v>63</v>
      </c>
      <c r="C38" s="135">
        <v>0.60506992974967466</v>
      </c>
      <c r="D38" s="84">
        <v>2.2656754645938064</v>
      </c>
      <c r="E38" s="84">
        <v>3.4324255866137019</v>
      </c>
      <c r="F38" s="84">
        <v>4.8287895311487246</v>
      </c>
      <c r="G38" s="84">
        <v>6.341552190598569</v>
      </c>
      <c r="H38" s="234">
        <v>10.191287477120317</v>
      </c>
      <c r="O38" s="56"/>
      <c r="P38" s="56"/>
      <c r="Q38" s="56"/>
      <c r="R38" s="56"/>
      <c r="S38" s="56"/>
    </row>
    <row r="39" spans="1:19" x14ac:dyDescent="0.3">
      <c r="A39" s="70" t="s">
        <v>177</v>
      </c>
      <c r="B39" s="74" t="s">
        <v>63</v>
      </c>
      <c r="C39" s="135">
        <v>28.8135593220339</v>
      </c>
      <c r="D39" s="84">
        <v>52.966970803955171</v>
      </c>
      <c r="E39" s="84">
        <v>52.691692358683078</v>
      </c>
      <c r="F39" s="84">
        <v>53.199256165470999</v>
      </c>
      <c r="G39" s="84">
        <v>52.83668943190704</v>
      </c>
      <c r="H39" s="234">
        <v>52.522229073222377</v>
      </c>
      <c r="O39" s="56"/>
      <c r="P39" s="56"/>
      <c r="Q39" s="56"/>
      <c r="R39" s="56"/>
      <c r="S39" s="56"/>
    </row>
    <row r="40" spans="1:19" x14ac:dyDescent="0.3">
      <c r="A40" s="70" t="s">
        <v>173</v>
      </c>
      <c r="B40" s="74" t="s">
        <v>63</v>
      </c>
      <c r="C40" s="135">
        <v>39.344262295081968</v>
      </c>
      <c r="D40" s="84">
        <v>65.8246973445262</v>
      </c>
      <c r="E40" s="84">
        <v>65.072707510635482</v>
      </c>
      <c r="F40" s="84">
        <v>63.6917569883447</v>
      </c>
      <c r="G40" s="84">
        <v>61.975261499089719</v>
      </c>
      <c r="H40" s="234">
        <v>59.982651300031826</v>
      </c>
      <c r="O40" s="56"/>
      <c r="P40" s="56"/>
      <c r="Q40" s="56"/>
      <c r="R40" s="56"/>
      <c r="S40" s="56"/>
    </row>
    <row r="41" spans="1:19" x14ac:dyDescent="0.3">
      <c r="A41" s="70" t="s">
        <v>174</v>
      </c>
      <c r="B41" s="74" t="s">
        <v>63</v>
      </c>
      <c r="C41" s="135">
        <v>266.98057680988819</v>
      </c>
      <c r="D41" s="84">
        <v>287.79279123079539</v>
      </c>
      <c r="E41" s="84">
        <v>284.62304433644186</v>
      </c>
      <c r="F41" s="84">
        <v>278.87956865781678</v>
      </c>
      <c r="G41" s="84">
        <v>271.75833942214655</v>
      </c>
      <c r="H41" s="234">
        <v>263.46007540308494</v>
      </c>
      <c r="O41" s="56"/>
      <c r="P41" s="56"/>
      <c r="Q41" s="56"/>
      <c r="R41" s="56"/>
      <c r="S41" s="56"/>
    </row>
    <row r="42" spans="1:19" x14ac:dyDescent="0.3">
      <c r="A42" s="70" t="s">
        <v>81</v>
      </c>
      <c r="B42" s="74" t="s">
        <v>66</v>
      </c>
      <c r="C42" s="135">
        <v>3990</v>
      </c>
      <c r="D42" s="84">
        <v>4387.7815390119104</v>
      </c>
      <c r="E42" s="84">
        <v>4928.9047366590112</v>
      </c>
      <c r="F42" s="84">
        <v>5603.9444254817563</v>
      </c>
      <c r="G42" s="84">
        <v>6368.7536109536995</v>
      </c>
      <c r="H42" s="234">
        <v>7241.5908149175411</v>
      </c>
      <c r="O42" s="56"/>
      <c r="P42" s="56"/>
      <c r="Q42" s="56"/>
      <c r="R42" s="56"/>
      <c r="S42" s="56"/>
    </row>
    <row r="43" spans="1:19" ht="14.5" x14ac:dyDescent="0.35">
      <c r="A43" s="77" t="s">
        <v>82</v>
      </c>
      <c r="B43" s="74" t="s">
        <v>66</v>
      </c>
      <c r="C43" s="136">
        <v>2560</v>
      </c>
      <c r="D43" s="90">
        <v>2677.0178494482579</v>
      </c>
      <c r="E43" s="90">
        <v>2717.1891760577923</v>
      </c>
      <c r="F43" s="90">
        <v>2753.6945087509575</v>
      </c>
      <c r="G43" s="90">
        <v>2786.5371323357922</v>
      </c>
      <c r="H43" s="238">
        <v>2836.7497924607806</v>
      </c>
      <c r="O43" s="56"/>
      <c r="P43" s="56"/>
      <c r="Q43" s="56"/>
      <c r="R43" s="56"/>
      <c r="S43" s="56"/>
    </row>
    <row r="44" spans="1:19" ht="14.5" x14ac:dyDescent="0.35">
      <c r="A44" s="77" t="s">
        <v>83</v>
      </c>
      <c r="B44" s="74" t="s">
        <v>66</v>
      </c>
      <c r="C44" s="136">
        <v>1430</v>
      </c>
      <c r="D44" s="90">
        <v>1710.7636895636522</v>
      </c>
      <c r="E44" s="90">
        <v>2211.7155606012188</v>
      </c>
      <c r="F44" s="90">
        <v>2850.2499167307988</v>
      </c>
      <c r="G44" s="90">
        <v>3578.0511570856088</v>
      </c>
      <c r="H44" s="238">
        <v>4404.8410224567606</v>
      </c>
      <c r="O44" s="56"/>
      <c r="P44" s="56"/>
      <c r="Q44" s="56"/>
      <c r="R44" s="56"/>
      <c r="S44" s="56"/>
    </row>
    <row r="45" spans="1:19" x14ac:dyDescent="0.3">
      <c r="A45" s="70" t="s">
        <v>87</v>
      </c>
      <c r="B45" s="74" t="s">
        <v>88</v>
      </c>
      <c r="C45" s="135">
        <v>156.20807983593363</v>
      </c>
      <c r="D45" s="84">
        <v>137.14936033875634</v>
      </c>
      <c r="E45" s="84">
        <v>137.50907265873383</v>
      </c>
      <c r="F45" s="84">
        <v>140.0950710250834</v>
      </c>
      <c r="G45" s="84">
        <v>143.17468997645597</v>
      </c>
      <c r="H45" s="234">
        <v>147.83388229137734</v>
      </c>
      <c r="O45" s="56"/>
      <c r="P45" s="56"/>
      <c r="Q45" s="56"/>
      <c r="R45" s="56"/>
      <c r="S45" s="56"/>
    </row>
    <row r="46" spans="1:19" x14ac:dyDescent="0.3">
      <c r="A46" s="70" t="s">
        <v>74</v>
      </c>
      <c r="B46" s="74" t="s">
        <v>88</v>
      </c>
      <c r="C46" s="135">
        <v>49.26528413184861</v>
      </c>
      <c r="D46" s="84">
        <v>45.12123691970762</v>
      </c>
      <c r="E46" s="84">
        <v>44.532510295487427</v>
      </c>
      <c r="F46" s="84">
        <v>44.010041015528202</v>
      </c>
      <c r="G46" s="84">
        <v>44.428519465231702</v>
      </c>
      <c r="H46" s="234">
        <v>43.976811034500564</v>
      </c>
      <c r="O46" s="56"/>
      <c r="P46" s="56"/>
      <c r="Q46" s="56"/>
      <c r="R46" s="56"/>
      <c r="S46" s="56"/>
    </row>
    <row r="47" spans="1:19" x14ac:dyDescent="0.3">
      <c r="A47" s="106" t="s">
        <v>27</v>
      </c>
      <c r="B47" s="89" t="s">
        <v>67</v>
      </c>
      <c r="C47" s="137">
        <v>297368.8290660354</v>
      </c>
      <c r="D47" s="132">
        <v>296682.52772828081</v>
      </c>
      <c r="E47" s="132">
        <v>294027.74399405147</v>
      </c>
      <c r="F47" s="132">
        <v>294525.35226583667</v>
      </c>
      <c r="G47" s="132">
        <v>291167.71900293161</v>
      </c>
      <c r="H47" s="232">
        <v>286902.49913680839</v>
      </c>
      <c r="O47" s="56"/>
      <c r="P47" s="56"/>
      <c r="Q47" s="56"/>
      <c r="R47" s="56"/>
      <c r="S47" s="56"/>
    </row>
    <row r="48" spans="1:19" x14ac:dyDescent="0.3">
      <c r="A48" s="69" t="s">
        <v>27</v>
      </c>
      <c r="B48" s="76" t="s">
        <v>45</v>
      </c>
      <c r="C48" s="138">
        <v>82.602452518343171</v>
      </c>
      <c r="D48" s="130">
        <v>82.411813257855783</v>
      </c>
      <c r="E48" s="130">
        <v>81.674373331680968</v>
      </c>
      <c r="F48" s="130">
        <v>81.812597851621305</v>
      </c>
      <c r="G48" s="130">
        <v>80.879921945258786</v>
      </c>
      <c r="H48" s="231">
        <v>79.695138649113446</v>
      </c>
      <c r="O48" s="56"/>
      <c r="P48" s="56"/>
      <c r="Q48" s="56"/>
      <c r="R48" s="56"/>
      <c r="S48" s="56"/>
    </row>
    <row r="49" spans="1:19" x14ac:dyDescent="0.3">
      <c r="A49" s="31" t="s">
        <v>198</v>
      </c>
      <c r="B49" s="73"/>
      <c r="O49" s="56"/>
      <c r="P49" s="56"/>
      <c r="Q49" s="56"/>
      <c r="R49" s="56"/>
      <c r="S49" s="56"/>
    </row>
    <row r="50" spans="1:19" x14ac:dyDescent="0.3">
      <c r="A50" s="219" t="s">
        <v>172</v>
      </c>
      <c r="B50" s="73"/>
    </row>
    <row r="51" spans="1:19" x14ac:dyDescent="0.3">
      <c r="A51" s="68"/>
      <c r="B51" s="73"/>
    </row>
    <row r="52" spans="1:19" x14ac:dyDescent="0.3">
      <c r="A52" s="83"/>
      <c r="B52" s="83"/>
      <c r="F52" s="83"/>
      <c r="G52" s="83"/>
    </row>
    <row r="53" spans="1:19" x14ac:dyDescent="0.3">
      <c r="A53" s="83"/>
      <c r="B53" s="83"/>
      <c r="F53" s="83"/>
      <c r="G53" s="83"/>
    </row>
    <row r="54" spans="1:19" x14ac:dyDescent="0.3">
      <c r="A54" s="83"/>
      <c r="B54" s="83"/>
      <c r="F54" s="83"/>
      <c r="G54" s="83"/>
    </row>
    <row r="55" spans="1:19" x14ac:dyDescent="0.3">
      <c r="A55" s="83"/>
      <c r="B55" s="83"/>
      <c r="F55" s="83"/>
      <c r="G55" s="83"/>
    </row>
    <row r="56" spans="1:19" x14ac:dyDescent="0.3">
      <c r="A56" s="83"/>
      <c r="B56" s="83"/>
      <c r="F56" s="83"/>
      <c r="G56" s="83"/>
    </row>
    <row r="57" spans="1:19" x14ac:dyDescent="0.3">
      <c r="A57" s="83"/>
      <c r="B57" s="83"/>
      <c r="F57" s="83"/>
      <c r="G57" s="83"/>
    </row>
    <row r="58" spans="1:19" x14ac:dyDescent="0.3">
      <c r="A58" s="83"/>
      <c r="B58" s="83"/>
      <c r="F58" s="83"/>
      <c r="G58" s="83"/>
    </row>
    <row r="59" spans="1:19" x14ac:dyDescent="0.3">
      <c r="A59" s="83"/>
      <c r="B59" s="83"/>
      <c r="F59" s="83"/>
      <c r="G59" s="83"/>
    </row>
    <row r="60" spans="1:19" x14ac:dyDescent="0.3">
      <c r="A60" s="83"/>
      <c r="B60" s="83"/>
      <c r="F60" s="83"/>
      <c r="G60" s="83"/>
    </row>
    <row r="61" spans="1:19" x14ac:dyDescent="0.3">
      <c r="A61" s="83"/>
      <c r="B61" s="83"/>
      <c r="F61" s="83"/>
      <c r="G61" s="83"/>
    </row>
    <row r="62" spans="1:19" x14ac:dyDescent="0.3">
      <c r="A62" s="83"/>
      <c r="B62" s="83"/>
      <c r="F62" s="83"/>
      <c r="G62" s="83"/>
    </row>
    <row r="63" spans="1:19" x14ac:dyDescent="0.3">
      <c r="A63" s="83"/>
      <c r="B63" s="83"/>
      <c r="F63" s="83"/>
      <c r="G63" s="83"/>
    </row>
    <row r="64" spans="1:19" x14ac:dyDescent="0.3">
      <c r="A64" s="83"/>
      <c r="B64" s="83"/>
      <c r="F64" s="83"/>
      <c r="G64" s="83"/>
    </row>
    <row r="65" spans="1:7" x14ac:dyDescent="0.3">
      <c r="A65" s="83"/>
      <c r="B65" s="83"/>
      <c r="F65" s="83"/>
      <c r="G65" s="83"/>
    </row>
    <row r="66" spans="1:7" x14ac:dyDescent="0.3">
      <c r="A66" s="83"/>
      <c r="B66" s="83"/>
      <c r="F66" s="83"/>
      <c r="G66" s="83"/>
    </row>
    <row r="67" spans="1:7" x14ac:dyDescent="0.3">
      <c r="A67" s="83"/>
      <c r="B67" s="83"/>
      <c r="F67" s="83"/>
      <c r="G67" s="83"/>
    </row>
    <row r="68" spans="1:7" x14ac:dyDescent="0.3">
      <c r="A68" s="83"/>
      <c r="B68" s="83"/>
      <c r="F68" s="83"/>
      <c r="G68" s="83"/>
    </row>
    <row r="69" spans="1:7" x14ac:dyDescent="0.3">
      <c r="A69" s="83"/>
      <c r="B69" s="83"/>
      <c r="F69" s="83"/>
      <c r="G69" s="83"/>
    </row>
    <row r="70" spans="1:7" x14ac:dyDescent="0.3">
      <c r="A70" s="83"/>
      <c r="B70" s="83"/>
    </row>
    <row r="71" spans="1:7" x14ac:dyDescent="0.3">
      <c r="A71" s="83"/>
      <c r="B71" s="83"/>
      <c r="F71" s="83"/>
      <c r="G71" s="83"/>
    </row>
    <row r="72" spans="1:7" x14ac:dyDescent="0.3">
      <c r="A72" s="83"/>
      <c r="B72" s="83"/>
      <c r="F72" s="83"/>
      <c r="G72" s="83"/>
    </row>
    <row r="73" spans="1:7" x14ac:dyDescent="0.3">
      <c r="A73" s="83"/>
      <c r="B73" s="83"/>
      <c r="F73" s="83"/>
      <c r="G73" s="83"/>
    </row>
    <row r="74" spans="1:7" x14ac:dyDescent="0.3">
      <c r="A74" s="83"/>
      <c r="B74" s="83"/>
      <c r="F74" s="83"/>
      <c r="G74" s="83"/>
    </row>
    <row r="75" spans="1:7" x14ac:dyDescent="0.3">
      <c r="A75" s="83"/>
      <c r="B75" s="83"/>
      <c r="F75" s="83"/>
      <c r="G75" s="83"/>
    </row>
    <row r="76" spans="1:7" x14ac:dyDescent="0.3">
      <c r="F76" s="83"/>
      <c r="G76" s="83"/>
    </row>
    <row r="77" spans="1:7" x14ac:dyDescent="0.3">
      <c r="F77" s="83"/>
      <c r="G77" s="83"/>
    </row>
    <row r="78" spans="1:7" x14ac:dyDescent="0.3">
      <c r="F78" s="83"/>
      <c r="G78" s="83"/>
    </row>
    <row r="79" spans="1:7" x14ac:dyDescent="0.3">
      <c r="F79" s="83"/>
      <c r="G79" s="83"/>
    </row>
    <row r="80" spans="1:7" x14ac:dyDescent="0.3">
      <c r="F80" s="83"/>
      <c r="G80" s="83"/>
    </row>
    <row r="81" spans="6:7" x14ac:dyDescent="0.3">
      <c r="F81" s="83"/>
      <c r="G81" s="83"/>
    </row>
    <row r="82" spans="6:7" x14ac:dyDescent="0.3">
      <c r="F82" s="83"/>
      <c r="G82" s="83"/>
    </row>
    <row r="83" spans="6:7" x14ac:dyDescent="0.3">
      <c r="F83" s="83"/>
      <c r="G83" s="83"/>
    </row>
    <row r="84" spans="6:7" x14ac:dyDescent="0.3">
      <c r="F84" s="83"/>
      <c r="G84" s="83"/>
    </row>
    <row r="85" spans="6:7" x14ac:dyDescent="0.3">
      <c r="F85" s="83"/>
      <c r="G85" s="83"/>
    </row>
    <row r="86" spans="6:7" x14ac:dyDescent="0.3">
      <c r="F86" s="83"/>
      <c r="G86" s="83"/>
    </row>
    <row r="87" spans="6:7" x14ac:dyDescent="0.3">
      <c r="F87" s="83"/>
      <c r="G87" s="83"/>
    </row>
    <row r="88" spans="6:7" x14ac:dyDescent="0.3">
      <c r="F88" s="83"/>
      <c r="G88" s="83"/>
    </row>
    <row r="89" spans="6:7" x14ac:dyDescent="0.3">
      <c r="F89" s="83"/>
      <c r="G89" s="83"/>
    </row>
    <row r="90" spans="6:7" x14ac:dyDescent="0.3">
      <c r="F90" s="83"/>
      <c r="G90" s="83"/>
    </row>
    <row r="91" spans="6:7" x14ac:dyDescent="0.3">
      <c r="F91" s="83"/>
      <c r="G91" s="83"/>
    </row>
    <row r="92" spans="6:7" x14ac:dyDescent="0.3">
      <c r="F92" s="83"/>
      <c r="G92" s="83"/>
    </row>
    <row r="93" spans="6:7" x14ac:dyDescent="0.3">
      <c r="F93" s="83"/>
      <c r="G93" s="83"/>
    </row>
    <row r="94" spans="6:7" x14ac:dyDescent="0.3">
      <c r="F94" s="83"/>
      <c r="G94" s="83"/>
    </row>
    <row r="95" spans="6:7" x14ac:dyDescent="0.3">
      <c r="F95" s="83"/>
      <c r="G95" s="83"/>
    </row>
    <row r="96" spans="6:7" x14ac:dyDescent="0.3">
      <c r="F96" s="83"/>
      <c r="G96" s="83"/>
    </row>
    <row r="97" spans="6:7" x14ac:dyDescent="0.3">
      <c r="F97" s="83"/>
      <c r="G97" s="83"/>
    </row>
    <row r="98" spans="6:7" x14ac:dyDescent="0.3">
      <c r="F98" s="83"/>
      <c r="G98" s="83"/>
    </row>
    <row r="99" spans="6:7" x14ac:dyDescent="0.3">
      <c r="F99" s="83"/>
      <c r="G99" s="83"/>
    </row>
    <row r="100" spans="6:7" x14ac:dyDescent="0.3">
      <c r="F100" s="83"/>
      <c r="G100" s="83"/>
    </row>
    <row r="101" spans="6:7" x14ac:dyDescent="0.3">
      <c r="F101" s="83"/>
      <c r="G101" s="83"/>
    </row>
    <row r="102" spans="6:7" x14ac:dyDescent="0.3">
      <c r="F102" s="83"/>
      <c r="G102" s="83"/>
    </row>
    <row r="103" spans="6:7" x14ac:dyDescent="0.3">
      <c r="F103" s="83"/>
      <c r="G103" s="83"/>
    </row>
    <row r="104" spans="6:7" x14ac:dyDescent="0.3">
      <c r="F104" s="83"/>
      <c r="G104" s="83"/>
    </row>
    <row r="105" spans="6:7" x14ac:dyDescent="0.3">
      <c r="F105" s="83"/>
      <c r="G105" s="83"/>
    </row>
    <row r="106" spans="6:7" x14ac:dyDescent="0.3">
      <c r="F106" s="83"/>
      <c r="G106" s="83"/>
    </row>
    <row r="107" spans="6:7" x14ac:dyDescent="0.3">
      <c r="F107" s="83"/>
      <c r="G107" s="83"/>
    </row>
    <row r="108" spans="6:7" x14ac:dyDescent="0.3">
      <c r="F108" s="83"/>
      <c r="G108" s="83"/>
    </row>
    <row r="109" spans="6:7" x14ac:dyDescent="0.3">
      <c r="F109" s="83"/>
      <c r="G109" s="83"/>
    </row>
    <row r="110" spans="6:7" x14ac:dyDescent="0.3">
      <c r="F110" s="83"/>
      <c r="G110" s="83"/>
    </row>
    <row r="111" spans="6:7" x14ac:dyDescent="0.3">
      <c r="F111" s="83"/>
      <c r="G111" s="83"/>
    </row>
    <row r="112" spans="6:7" x14ac:dyDescent="0.3">
      <c r="F112" s="83"/>
      <c r="G112" s="83"/>
    </row>
    <row r="113" spans="6:7" x14ac:dyDescent="0.3">
      <c r="F113" s="83"/>
      <c r="G113" s="83"/>
    </row>
    <row r="114" spans="6:7" x14ac:dyDescent="0.3">
      <c r="F114" s="83"/>
      <c r="G114" s="83"/>
    </row>
    <row r="115" spans="6:7" x14ac:dyDescent="0.3">
      <c r="F115" s="83"/>
      <c r="G115" s="83"/>
    </row>
    <row r="116" spans="6:7" x14ac:dyDescent="0.3">
      <c r="F116" s="83"/>
      <c r="G116" s="83"/>
    </row>
    <row r="117" spans="6:7" x14ac:dyDescent="0.3">
      <c r="F117" s="83"/>
      <c r="G117" s="83"/>
    </row>
    <row r="118" spans="6:7" x14ac:dyDescent="0.3">
      <c r="F118" s="83"/>
      <c r="G118" s="83"/>
    </row>
    <row r="119" spans="6:7" x14ac:dyDescent="0.3">
      <c r="F119" s="83"/>
      <c r="G119" s="83"/>
    </row>
    <row r="120" spans="6:7" x14ac:dyDescent="0.3">
      <c r="F120" s="83"/>
      <c r="G120" s="83"/>
    </row>
    <row r="121" spans="6:7" x14ac:dyDescent="0.3">
      <c r="F121" s="83"/>
      <c r="G121" s="83"/>
    </row>
    <row r="122" spans="6:7" x14ac:dyDescent="0.3">
      <c r="F122" s="83"/>
      <c r="G122" s="83"/>
    </row>
    <row r="123" spans="6:7" x14ac:dyDescent="0.3">
      <c r="F123" s="83"/>
      <c r="G123" s="83"/>
    </row>
    <row r="124" spans="6:7" x14ac:dyDescent="0.3">
      <c r="F124" s="83"/>
      <c r="G124" s="83"/>
    </row>
    <row r="125" spans="6:7" x14ac:dyDescent="0.3">
      <c r="F125" s="83"/>
      <c r="G125" s="83"/>
    </row>
    <row r="126" spans="6:7" x14ac:dyDescent="0.3">
      <c r="F126" s="83"/>
      <c r="G126" s="83"/>
    </row>
    <row r="127" spans="6:7" x14ac:dyDescent="0.3">
      <c r="F127" s="83"/>
      <c r="G127" s="83"/>
    </row>
    <row r="128" spans="6:7" x14ac:dyDescent="0.3">
      <c r="F128" s="83"/>
      <c r="G128" s="83"/>
    </row>
    <row r="129" spans="6:7" x14ac:dyDescent="0.3">
      <c r="F129" s="83"/>
      <c r="G129" s="83"/>
    </row>
    <row r="130" spans="6:7" x14ac:dyDescent="0.3">
      <c r="F130" s="83"/>
      <c r="G130" s="83"/>
    </row>
    <row r="131" spans="6:7" x14ac:dyDescent="0.3">
      <c r="F131" s="83"/>
      <c r="G131" s="83"/>
    </row>
    <row r="132" spans="6:7" x14ac:dyDescent="0.3">
      <c r="F132" s="83"/>
      <c r="G132" s="83"/>
    </row>
    <row r="133" spans="6:7" x14ac:dyDescent="0.3">
      <c r="F133" s="83"/>
      <c r="G133" s="83"/>
    </row>
    <row r="134" spans="6:7" x14ac:dyDescent="0.3">
      <c r="F134" s="83"/>
      <c r="G134" s="83"/>
    </row>
    <row r="135" spans="6:7" x14ac:dyDescent="0.3">
      <c r="F135" s="83"/>
      <c r="G135" s="83"/>
    </row>
    <row r="136" spans="6:7" x14ac:dyDescent="0.3">
      <c r="F136" s="83"/>
      <c r="G136" s="83"/>
    </row>
    <row r="137" spans="6:7" x14ac:dyDescent="0.3">
      <c r="F137" s="83"/>
      <c r="G137" s="83"/>
    </row>
    <row r="138" spans="6:7" x14ac:dyDescent="0.3">
      <c r="F138" s="83"/>
      <c r="G138" s="83"/>
    </row>
    <row r="139" spans="6:7" x14ac:dyDescent="0.3">
      <c r="F139" s="83"/>
      <c r="G139" s="83"/>
    </row>
    <row r="140" spans="6:7" x14ac:dyDescent="0.3">
      <c r="F140" s="83"/>
      <c r="G140" s="83"/>
    </row>
    <row r="141" spans="6:7" x14ac:dyDescent="0.3">
      <c r="F141" s="83"/>
      <c r="G141" s="83"/>
    </row>
    <row r="142" spans="6:7" x14ac:dyDescent="0.3">
      <c r="F142" s="83"/>
      <c r="G142" s="83"/>
    </row>
    <row r="143" spans="6:7" x14ac:dyDescent="0.3">
      <c r="F143" s="83"/>
      <c r="G143" s="83"/>
    </row>
    <row r="144" spans="6:7" x14ac:dyDescent="0.3">
      <c r="F144" s="83"/>
      <c r="G144" s="83"/>
    </row>
    <row r="145" spans="6:7" x14ac:dyDescent="0.3">
      <c r="F145" s="83"/>
      <c r="G145" s="83"/>
    </row>
    <row r="146" spans="6:7" x14ac:dyDescent="0.3">
      <c r="F146" s="83"/>
      <c r="G146" s="83"/>
    </row>
    <row r="147" spans="6:7" x14ac:dyDescent="0.3">
      <c r="F147" s="83"/>
      <c r="G147" s="83"/>
    </row>
    <row r="148" spans="6:7" x14ac:dyDescent="0.3">
      <c r="F148" s="83"/>
      <c r="G148" s="83"/>
    </row>
    <row r="149" spans="6:7" x14ac:dyDescent="0.3">
      <c r="F149" s="83"/>
      <c r="G149" s="83"/>
    </row>
    <row r="150" spans="6:7" x14ac:dyDescent="0.3">
      <c r="F150" s="83"/>
      <c r="G150" s="83"/>
    </row>
    <row r="151" spans="6:7" x14ac:dyDescent="0.3">
      <c r="F151" s="83"/>
      <c r="G151" s="83"/>
    </row>
    <row r="152" spans="6:7" x14ac:dyDescent="0.3">
      <c r="F152" s="83"/>
      <c r="G152" s="83"/>
    </row>
    <row r="153" spans="6:7" x14ac:dyDescent="0.3">
      <c r="F153" s="83"/>
      <c r="G153" s="83"/>
    </row>
    <row r="154" spans="6:7" x14ac:dyDescent="0.3">
      <c r="F154" s="83"/>
      <c r="G154" s="83"/>
    </row>
    <row r="155" spans="6:7" x14ac:dyDescent="0.3">
      <c r="F155" s="83"/>
      <c r="G155" s="83"/>
    </row>
    <row r="156" spans="6:7" x14ac:dyDescent="0.3">
      <c r="F156" s="83"/>
      <c r="G156" s="83"/>
    </row>
    <row r="157" spans="6:7" x14ac:dyDescent="0.3">
      <c r="F157" s="83"/>
      <c r="G157" s="83"/>
    </row>
    <row r="158" spans="6:7" x14ac:dyDescent="0.3">
      <c r="F158" s="83"/>
      <c r="G158" s="83"/>
    </row>
    <row r="159" spans="6:7" x14ac:dyDescent="0.3">
      <c r="F159" s="83"/>
      <c r="G159" s="83"/>
    </row>
    <row r="160" spans="6:7" x14ac:dyDescent="0.3">
      <c r="F160" s="83"/>
      <c r="G160" s="83"/>
    </row>
    <row r="161" spans="6:7" x14ac:dyDescent="0.3">
      <c r="F161" s="83"/>
      <c r="G161" s="83"/>
    </row>
    <row r="162" spans="6:7" x14ac:dyDescent="0.3">
      <c r="F162" s="83"/>
      <c r="G162" s="83"/>
    </row>
    <row r="163" spans="6:7" x14ac:dyDescent="0.3">
      <c r="F163" s="83"/>
      <c r="G163" s="83"/>
    </row>
    <row r="164" spans="6:7" x14ac:dyDescent="0.3">
      <c r="F164" s="83"/>
      <c r="G164" s="83"/>
    </row>
    <row r="165" spans="6:7" x14ac:dyDescent="0.3">
      <c r="F165" s="83"/>
      <c r="G165" s="83"/>
    </row>
    <row r="166" spans="6:7" x14ac:dyDescent="0.3">
      <c r="F166" s="83"/>
      <c r="G166" s="83"/>
    </row>
    <row r="167" spans="6:7" x14ac:dyDescent="0.3">
      <c r="F167" s="83"/>
      <c r="G167" s="83"/>
    </row>
    <row r="168" spans="6:7" x14ac:dyDescent="0.3">
      <c r="F168" s="83"/>
      <c r="G168" s="83"/>
    </row>
    <row r="169" spans="6:7" x14ac:dyDescent="0.3">
      <c r="F169" s="83"/>
      <c r="G169" s="83"/>
    </row>
  </sheetData>
  <phoneticPr fontId="5" type="noConversion"/>
  <pageMargins left="0.75" right="0.75" top="1" bottom="1" header="0.5" footer="0.5"/>
  <pageSetup paperSize="9" orientation="landscape" r:id="rId1"/>
  <headerFooter alignWithMargins="0"/>
  <customProperties>
    <customPr name="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S37"/>
  <sheetViews>
    <sheetView workbookViewId="0"/>
  </sheetViews>
  <sheetFormatPr defaultColWidth="9.08984375" defaultRowHeight="14" x14ac:dyDescent="0.3"/>
  <cols>
    <col min="1" max="1" width="25.90625" style="31" customWidth="1"/>
    <col min="2" max="2" width="9.08984375" style="1"/>
    <col min="3" max="7" width="10" style="31" customWidth="1"/>
    <col min="8" max="16384" width="9.08984375" style="31"/>
  </cols>
  <sheetData>
    <row r="1" spans="1:19" ht="15.5" x14ac:dyDescent="0.35">
      <c r="A1" s="7" t="s">
        <v>89</v>
      </c>
      <c r="B1" s="206"/>
    </row>
    <row r="3" spans="1:19" x14ac:dyDescent="0.3">
      <c r="A3" s="47"/>
      <c r="B3" s="208"/>
      <c r="C3" s="239">
        <v>2021</v>
      </c>
      <c r="D3" s="227">
        <v>2022</v>
      </c>
      <c r="E3" s="227">
        <v>2023</v>
      </c>
      <c r="F3" s="227">
        <v>2024</v>
      </c>
      <c r="G3" s="227">
        <v>2025</v>
      </c>
      <c r="H3" s="227">
        <v>2026</v>
      </c>
    </row>
    <row r="4" spans="1:19" x14ac:dyDescent="0.3">
      <c r="A4" s="31" t="s">
        <v>90</v>
      </c>
      <c r="B4" s="74" t="s">
        <v>45</v>
      </c>
      <c r="C4" s="240">
        <v>4.17</v>
      </c>
      <c r="D4" s="235">
        <v>7.0016328958170977</v>
      </c>
      <c r="E4" s="235">
        <v>7.8117075328164098</v>
      </c>
      <c r="F4" s="235">
        <v>8.8961336045060246</v>
      </c>
      <c r="G4" s="235">
        <v>9.4891234601857573</v>
      </c>
      <c r="H4" s="235">
        <v>9.6322658985202541</v>
      </c>
      <c r="O4" s="56"/>
      <c r="P4" s="56"/>
      <c r="Q4" s="56"/>
      <c r="R4" s="56"/>
      <c r="S4" s="56"/>
    </row>
    <row r="5" spans="1:19" x14ac:dyDescent="0.3">
      <c r="A5" s="70" t="s">
        <v>91</v>
      </c>
      <c r="B5" s="74" t="s">
        <v>45</v>
      </c>
      <c r="C5" s="240">
        <v>3.0102760670666917E-2</v>
      </c>
      <c r="D5" s="235">
        <v>0.14289046726157342</v>
      </c>
      <c r="E5" s="235">
        <v>0.24159920204586835</v>
      </c>
      <c r="F5" s="235">
        <v>0.37067223352108436</v>
      </c>
      <c r="G5" s="235">
        <v>0.4994275505360925</v>
      </c>
      <c r="H5" s="235">
        <v>0.83758833900176111</v>
      </c>
      <c r="O5" s="56"/>
      <c r="P5" s="56"/>
      <c r="Q5" s="56"/>
      <c r="R5" s="56"/>
      <c r="S5" s="56"/>
    </row>
    <row r="6" spans="1:19" x14ac:dyDescent="0.3">
      <c r="A6" s="70" t="s">
        <v>74</v>
      </c>
      <c r="B6" s="74" t="s">
        <v>45</v>
      </c>
      <c r="C6" s="240">
        <v>0.18</v>
      </c>
      <c r="D6" s="235">
        <v>0.13909206547613315</v>
      </c>
      <c r="E6" s="235">
        <v>0.13921636962483161</v>
      </c>
      <c r="F6" s="235">
        <v>0.13936371078755905</v>
      </c>
      <c r="G6" s="235">
        <v>0.14063978037348637</v>
      </c>
      <c r="H6" s="235">
        <v>0.14083453394509024</v>
      </c>
      <c r="O6" s="56"/>
      <c r="P6" s="56"/>
      <c r="Q6" s="56"/>
      <c r="R6" s="56"/>
      <c r="S6" s="56"/>
    </row>
    <row r="7" spans="1:19" x14ac:dyDescent="0.3">
      <c r="A7" s="31" t="s">
        <v>92</v>
      </c>
      <c r="B7" s="74" t="s">
        <v>45</v>
      </c>
      <c r="C7" s="240">
        <v>8.5</v>
      </c>
      <c r="D7" s="235">
        <v>7.0415358147292402</v>
      </c>
      <c r="E7" s="235">
        <v>7.0478287122570986</v>
      </c>
      <c r="F7" s="235">
        <v>7.0552878586201757</v>
      </c>
      <c r="G7" s="235">
        <v>7.0520804158705301</v>
      </c>
      <c r="H7" s="235">
        <v>7.0618459163895251</v>
      </c>
      <c r="O7" s="56"/>
      <c r="P7" s="56"/>
      <c r="Q7" s="56"/>
      <c r="R7" s="56"/>
      <c r="S7" s="56"/>
    </row>
    <row r="8" spans="1:19" x14ac:dyDescent="0.3">
      <c r="A8" s="31" t="s">
        <v>55</v>
      </c>
      <c r="B8" s="74" t="s">
        <v>45</v>
      </c>
      <c r="C8" s="240">
        <v>19.47</v>
      </c>
      <c r="D8" s="235">
        <v>17.908103430052144</v>
      </c>
      <c r="E8" s="235">
        <v>17.924107589197067</v>
      </c>
      <c r="F8" s="235">
        <v>17.943077763898227</v>
      </c>
      <c r="G8" s="235">
        <v>17.981800490610041</v>
      </c>
      <c r="H8" s="235">
        <v>18.006701125836535</v>
      </c>
      <c r="O8" s="56"/>
      <c r="P8" s="56"/>
      <c r="Q8" s="56"/>
      <c r="R8" s="56"/>
      <c r="S8" s="56"/>
    </row>
    <row r="9" spans="1:19" x14ac:dyDescent="0.3">
      <c r="A9" s="86" t="s">
        <v>27</v>
      </c>
      <c r="B9" s="155" t="s">
        <v>45</v>
      </c>
      <c r="C9" s="241">
        <v>32.350102760670666</v>
      </c>
      <c r="D9" s="237">
        <v>32.233254673336191</v>
      </c>
      <c r="E9" s="237">
        <v>33.164459405941273</v>
      </c>
      <c r="F9" s="237">
        <v>34.404535171333066</v>
      </c>
      <c r="G9" s="237">
        <v>35.163071697575909</v>
      </c>
      <c r="H9" s="237">
        <v>35.679235813693168</v>
      </c>
      <c r="O9" s="56"/>
      <c r="P9" s="56"/>
      <c r="Q9" s="56"/>
      <c r="R9" s="56"/>
      <c r="S9" s="56"/>
    </row>
    <row r="10" spans="1:19" x14ac:dyDescent="0.3">
      <c r="C10" s="253"/>
      <c r="D10" s="235"/>
      <c r="E10" s="235"/>
      <c r="F10" s="235"/>
      <c r="G10" s="235"/>
      <c r="H10" s="235"/>
      <c r="O10" s="56"/>
      <c r="P10" s="56"/>
      <c r="Q10" s="56"/>
      <c r="R10" s="56"/>
      <c r="S10" s="56"/>
    </row>
    <row r="12" spans="1:19" ht="15.5" x14ac:dyDescent="0.3">
      <c r="A12" s="24" t="s">
        <v>93</v>
      </c>
      <c r="B12" s="206"/>
    </row>
    <row r="14" spans="1:19" x14ac:dyDescent="0.3">
      <c r="A14" s="47"/>
      <c r="B14" s="208"/>
      <c r="C14" s="242">
        <v>2021</v>
      </c>
      <c r="D14" s="228">
        <v>2022</v>
      </c>
      <c r="E14" s="228">
        <v>2023</v>
      </c>
      <c r="F14" s="228">
        <v>2024</v>
      </c>
      <c r="G14" s="228">
        <v>2025</v>
      </c>
      <c r="H14" s="228">
        <v>2026</v>
      </c>
    </row>
    <row r="15" spans="1:19" x14ac:dyDescent="0.3">
      <c r="A15" s="31" t="s">
        <v>90</v>
      </c>
      <c r="B15" s="74" t="s">
        <v>63</v>
      </c>
      <c r="C15" s="243">
        <v>434.375</v>
      </c>
      <c r="D15" s="234">
        <v>729.3367599809477</v>
      </c>
      <c r="E15" s="234">
        <v>813.71953466837613</v>
      </c>
      <c r="F15" s="234">
        <v>926.680583802711</v>
      </c>
      <c r="G15" s="234">
        <v>988.45036043601647</v>
      </c>
      <c r="H15" s="234">
        <v>1003.3610310958599</v>
      </c>
      <c r="O15" s="56"/>
      <c r="P15" s="56"/>
      <c r="Q15" s="56"/>
      <c r="R15" s="56"/>
      <c r="S15" s="56"/>
    </row>
    <row r="16" spans="1:19" x14ac:dyDescent="0.3">
      <c r="A16" s="70" t="s">
        <v>91</v>
      </c>
      <c r="B16" s="74" t="s">
        <v>63</v>
      </c>
      <c r="C16" s="243">
        <v>3.1357042365278041</v>
      </c>
      <c r="D16" s="234">
        <v>14.884423673080567</v>
      </c>
      <c r="E16" s="234">
        <v>25.16658354644462</v>
      </c>
      <c r="F16" s="234">
        <v>38.611690991779625</v>
      </c>
      <c r="G16" s="234">
        <v>52.023703180842972</v>
      </c>
      <c r="H16" s="234">
        <v>87.248785312683452</v>
      </c>
      <c r="O16" s="56"/>
      <c r="P16" s="56"/>
      <c r="Q16" s="56"/>
      <c r="R16" s="56"/>
      <c r="S16" s="56"/>
    </row>
    <row r="17" spans="1:19" x14ac:dyDescent="0.3">
      <c r="A17" s="70" t="s">
        <v>74</v>
      </c>
      <c r="B17" s="74" t="s">
        <v>88</v>
      </c>
      <c r="C17" s="243">
        <v>16.378525932666061</v>
      </c>
      <c r="D17" s="234">
        <v>12.656238896827402</v>
      </c>
      <c r="E17" s="234">
        <v>12.667549556399599</v>
      </c>
      <c r="F17" s="234">
        <v>12.68095639559227</v>
      </c>
      <c r="G17" s="234">
        <v>12.797068277842254</v>
      </c>
      <c r="H17" s="234">
        <v>12.814789257969995</v>
      </c>
      <c r="O17" s="56"/>
      <c r="P17" s="56"/>
      <c r="Q17" s="56"/>
      <c r="R17" s="56"/>
      <c r="S17" s="56"/>
    </row>
    <row r="18" spans="1:19" x14ac:dyDescent="0.3">
      <c r="A18" s="31" t="s">
        <v>92</v>
      </c>
      <c r="B18" s="74" t="s">
        <v>63</v>
      </c>
      <c r="C18" s="243">
        <v>854.27135678391971</v>
      </c>
      <c r="D18" s="234">
        <v>707.69204168133069</v>
      </c>
      <c r="E18" s="234">
        <v>708.32449369418077</v>
      </c>
      <c r="F18" s="234">
        <v>709.07415664524387</v>
      </c>
      <c r="G18" s="234">
        <v>708.75180059000309</v>
      </c>
      <c r="H18" s="234">
        <v>709.73325792859555</v>
      </c>
      <c r="O18" s="56"/>
      <c r="P18" s="56"/>
      <c r="Q18" s="56"/>
      <c r="R18" s="56"/>
      <c r="S18" s="56"/>
    </row>
    <row r="19" spans="1:19" x14ac:dyDescent="0.3">
      <c r="A19" s="31" t="s">
        <v>55</v>
      </c>
      <c r="B19" s="74" t="s">
        <v>63</v>
      </c>
      <c r="C19" s="243">
        <v>1840.2646502835539</v>
      </c>
      <c r="D19" s="234">
        <v>1692.6373752412233</v>
      </c>
      <c r="E19" s="234">
        <v>1694.150055689704</v>
      </c>
      <c r="F19" s="234">
        <v>1695.9430778731783</v>
      </c>
      <c r="G19" s="234">
        <v>1699.6030709461286</v>
      </c>
      <c r="H19" s="234">
        <v>1701.9566281509012</v>
      </c>
      <c r="O19" s="56"/>
      <c r="P19" s="56"/>
      <c r="Q19" s="56"/>
      <c r="R19" s="56"/>
      <c r="S19" s="56"/>
    </row>
    <row r="20" spans="1:19" x14ac:dyDescent="0.3">
      <c r="A20" s="51" t="s">
        <v>27</v>
      </c>
      <c r="B20" s="75" t="s">
        <v>67</v>
      </c>
      <c r="C20" s="244">
        <v>116460.3699384144</v>
      </c>
      <c r="D20" s="230">
        <v>116039.71682401026</v>
      </c>
      <c r="E20" s="230">
        <v>119392.0538613886</v>
      </c>
      <c r="F20" s="230">
        <v>123856.32661679907</v>
      </c>
      <c r="G20" s="230">
        <v>126587.05811127328</v>
      </c>
      <c r="H20" s="230">
        <v>128445.24892929541</v>
      </c>
      <c r="O20" s="56"/>
      <c r="P20" s="56"/>
      <c r="Q20" s="56"/>
      <c r="R20" s="56"/>
      <c r="S20" s="56"/>
    </row>
    <row r="21" spans="1:19" x14ac:dyDescent="0.3">
      <c r="A21" s="41" t="s">
        <v>27</v>
      </c>
      <c r="B21" s="76" t="s">
        <v>45</v>
      </c>
      <c r="C21" s="245">
        <v>32.350102760670666</v>
      </c>
      <c r="D21" s="231">
        <v>32.233254673336184</v>
      </c>
      <c r="E21" s="231">
        <v>33.16445940594128</v>
      </c>
      <c r="F21" s="231">
        <v>34.404535171333073</v>
      </c>
      <c r="G21" s="231">
        <v>35.163071697575909</v>
      </c>
      <c r="H21" s="231">
        <v>35.679235813693168</v>
      </c>
      <c r="O21" s="56"/>
      <c r="P21" s="56"/>
      <c r="Q21" s="56"/>
      <c r="R21" s="56"/>
      <c r="S21" s="56"/>
    </row>
    <row r="23" spans="1:19" x14ac:dyDescent="0.3">
      <c r="A23" s="206"/>
      <c r="B23" s="206"/>
    </row>
    <row r="24" spans="1:19" x14ac:dyDescent="0.3">
      <c r="B24" s="206"/>
    </row>
    <row r="25" spans="1:19" x14ac:dyDescent="0.3">
      <c r="B25" s="206"/>
    </row>
    <row r="27" spans="1:19" x14ac:dyDescent="0.3">
      <c r="B27" s="206"/>
    </row>
    <row r="32" spans="1:19" x14ac:dyDescent="0.3">
      <c r="B32" s="206"/>
      <c r="C32" s="158"/>
      <c r="D32" s="158"/>
      <c r="E32" s="158"/>
      <c r="F32" s="158"/>
    </row>
    <row r="33" spans="3:6" x14ac:dyDescent="0.3">
      <c r="C33" s="158"/>
      <c r="D33" s="158"/>
      <c r="E33" s="158"/>
      <c r="F33" s="158"/>
    </row>
    <row r="34" spans="3:6" x14ac:dyDescent="0.3">
      <c r="C34" s="158"/>
      <c r="D34" s="158"/>
      <c r="E34" s="158"/>
      <c r="F34" s="158"/>
    </row>
    <row r="35" spans="3:6" x14ac:dyDescent="0.3">
      <c r="C35" s="158"/>
      <c r="D35" s="158"/>
      <c r="E35" s="158"/>
      <c r="F35" s="158"/>
    </row>
    <row r="36" spans="3:6" x14ac:dyDescent="0.3">
      <c r="C36" s="158"/>
      <c r="D36" s="158"/>
      <c r="E36" s="158"/>
      <c r="F36" s="158"/>
    </row>
    <row r="37" spans="3:6" x14ac:dyDescent="0.3">
      <c r="C37" s="158"/>
      <c r="D37" s="158"/>
      <c r="E37" s="158"/>
      <c r="F37" s="158"/>
    </row>
  </sheetData>
  <phoneticPr fontId="5" type="noConversion"/>
  <pageMargins left="0.75" right="0.75" top="1" bottom="1" header="0.5" footer="0.5"/>
  <pageSetup paperSize="9" orientation="portrait" r:id="rId1"/>
  <headerFooter alignWithMargins="0"/>
  <customProperties>
    <customPr name="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N32"/>
  <sheetViews>
    <sheetView zoomScaleNormal="100" workbookViewId="0"/>
  </sheetViews>
  <sheetFormatPr defaultColWidth="9.08984375" defaultRowHeight="14" x14ac:dyDescent="0.3"/>
  <cols>
    <col min="1" max="1" width="30.90625" style="31" customWidth="1"/>
    <col min="2" max="6" width="9.453125" style="31" customWidth="1"/>
    <col min="7" max="16384" width="9.08984375" style="31"/>
  </cols>
  <sheetData>
    <row r="1" spans="1:14" ht="15.5" x14ac:dyDescent="0.3">
      <c r="A1" s="24" t="s">
        <v>94</v>
      </c>
    </row>
    <row r="2" spans="1:14" ht="15.5" x14ac:dyDescent="0.3">
      <c r="A2" s="24"/>
    </row>
    <row r="3" spans="1:14" x14ac:dyDescent="0.3">
      <c r="A3" s="47"/>
      <c r="B3" s="182">
        <v>2021</v>
      </c>
      <c r="C3" s="25">
        <v>2022</v>
      </c>
      <c r="D3" s="25">
        <v>2023</v>
      </c>
      <c r="E3" s="25">
        <v>2024</v>
      </c>
      <c r="F3" s="25">
        <v>2025</v>
      </c>
      <c r="G3" s="25">
        <v>2026</v>
      </c>
      <c r="H3" s="102"/>
    </row>
    <row r="4" spans="1:14" x14ac:dyDescent="0.3">
      <c r="A4" s="97" t="s">
        <v>16</v>
      </c>
      <c r="B4" s="183"/>
      <c r="H4" s="68"/>
      <c r="M4" s="73"/>
    </row>
    <row r="5" spans="1:14" x14ac:dyDescent="0.3">
      <c r="A5" s="31" t="s">
        <v>95</v>
      </c>
      <c r="B5" s="63">
        <v>129.86621751150756</v>
      </c>
      <c r="C5" s="56">
        <v>124.93783051131403</v>
      </c>
      <c r="D5" s="56">
        <v>123.50397324245998</v>
      </c>
      <c r="E5" s="56">
        <v>126.56609579511705</v>
      </c>
      <c r="F5" s="56">
        <v>130.18566042376159</v>
      </c>
      <c r="G5" s="56">
        <v>133.33818271607257</v>
      </c>
      <c r="H5" s="68"/>
      <c r="I5" s="28"/>
      <c r="J5" s="28"/>
      <c r="K5" s="28"/>
      <c r="L5" s="28"/>
      <c r="M5" s="28"/>
      <c r="N5" s="28"/>
    </row>
    <row r="6" spans="1:14" s="97" customFormat="1" ht="14.5" x14ac:dyDescent="0.35">
      <c r="A6" s="53" t="s">
        <v>17</v>
      </c>
      <c r="B6" s="139">
        <v>45.717982559385057</v>
      </c>
      <c r="C6" s="57">
        <v>44.484000000000002</v>
      </c>
      <c r="D6" s="57">
        <v>44.439</v>
      </c>
      <c r="E6" s="57">
        <v>46.174999999999997</v>
      </c>
      <c r="F6" s="57">
        <v>49.029000000000011</v>
      </c>
      <c r="G6" s="57">
        <v>51.704999999999998</v>
      </c>
      <c r="H6" s="223"/>
      <c r="I6" s="99"/>
      <c r="J6" s="99"/>
      <c r="K6" s="99"/>
      <c r="L6" s="99"/>
      <c r="M6" s="99"/>
      <c r="N6" s="99"/>
    </row>
    <row r="7" spans="1:14" s="52" customFormat="1" ht="14.5" x14ac:dyDescent="0.35">
      <c r="A7" s="53" t="s">
        <v>18</v>
      </c>
      <c r="B7" s="139">
        <v>3.99</v>
      </c>
      <c r="C7" s="57">
        <v>4.3877815390119101</v>
      </c>
      <c r="D7" s="57">
        <v>4.9289047366590113</v>
      </c>
      <c r="E7" s="57">
        <v>5.6039444254817559</v>
      </c>
      <c r="F7" s="57">
        <v>6.3687536109537</v>
      </c>
      <c r="G7" s="57">
        <v>7.241590814917541</v>
      </c>
      <c r="H7" s="78"/>
    </row>
    <row r="8" spans="1:14" s="52" customFormat="1" ht="14.5" x14ac:dyDescent="0.35">
      <c r="A8" s="53" t="s">
        <v>19</v>
      </c>
      <c r="B8" s="139">
        <v>75.70988772990026</v>
      </c>
      <c r="C8" s="57">
        <v>71.546987336064305</v>
      </c>
      <c r="D8" s="57">
        <v>69.598704107462979</v>
      </c>
      <c r="E8" s="57">
        <v>70.239280018369783</v>
      </c>
      <c r="F8" s="57">
        <v>70.216139214064071</v>
      </c>
      <c r="G8" s="57">
        <v>69.822868695790291</v>
      </c>
      <c r="H8" s="77"/>
      <c r="I8" s="100"/>
      <c r="J8" s="100"/>
      <c r="K8" s="100"/>
      <c r="L8" s="100"/>
      <c r="M8" s="100"/>
      <c r="N8" s="100"/>
    </row>
    <row r="9" spans="1:14" s="52" customFormat="1" ht="14.5" x14ac:dyDescent="0.35">
      <c r="A9" s="53" t="s">
        <v>96</v>
      </c>
      <c r="B9" s="139">
        <v>3.3902916666666671</v>
      </c>
      <c r="C9" s="57">
        <v>3.4610060806822647</v>
      </c>
      <c r="D9" s="57">
        <v>3.4793088427824297</v>
      </c>
      <c r="E9" s="57">
        <v>3.4898157957099532</v>
      </c>
      <c r="F9" s="57">
        <v>3.5137120431882369</v>
      </c>
      <c r="G9" s="57">
        <v>3.5106676498091676</v>
      </c>
      <c r="H9" s="77"/>
      <c r="I9" s="100"/>
      <c r="J9" s="100"/>
      <c r="K9" s="100"/>
      <c r="L9" s="100"/>
      <c r="M9" s="100"/>
      <c r="N9" s="100"/>
    </row>
    <row r="10" spans="1:14" s="52" customFormat="1" ht="14.5" x14ac:dyDescent="0.35">
      <c r="A10" s="53" t="s">
        <v>97</v>
      </c>
      <c r="B10" s="139">
        <v>1.0580555555555557</v>
      </c>
      <c r="C10" s="57">
        <v>1.0580555555555557</v>
      </c>
      <c r="D10" s="57">
        <v>1.0580555555555557</v>
      </c>
      <c r="E10" s="57">
        <v>1.0580555555555557</v>
      </c>
      <c r="F10" s="57">
        <v>1.0580555555555557</v>
      </c>
      <c r="G10" s="57">
        <v>1.0580555555555557</v>
      </c>
      <c r="H10" s="77"/>
      <c r="I10" s="100"/>
      <c r="J10" s="100"/>
      <c r="K10" s="100"/>
      <c r="L10" s="100"/>
      <c r="M10" s="100"/>
      <c r="N10" s="100"/>
    </row>
    <row r="11" spans="1:14" x14ac:dyDescent="0.3">
      <c r="A11" s="31" t="s">
        <v>98</v>
      </c>
      <c r="B11" s="63">
        <v>11.756</v>
      </c>
      <c r="C11" s="56">
        <v>11.887819056770125</v>
      </c>
      <c r="D11" s="56">
        <v>11.835543768117866</v>
      </c>
      <c r="E11" s="56">
        <v>12.618434729722479</v>
      </c>
      <c r="F11" s="56">
        <v>13.161712275025126</v>
      </c>
      <c r="G11" s="56">
        <v>13.49978050222669</v>
      </c>
      <c r="H11" s="80"/>
      <c r="I11" s="95"/>
      <c r="J11" s="95"/>
      <c r="K11" s="95"/>
      <c r="L11" s="95"/>
      <c r="M11" s="95"/>
      <c r="N11" s="95"/>
    </row>
    <row r="12" spans="1:14" x14ac:dyDescent="0.3">
      <c r="A12" s="86" t="s">
        <v>99</v>
      </c>
      <c r="B12" s="93">
        <v>141.62221751150756</v>
      </c>
      <c r="C12" s="92">
        <v>136.82564956808415</v>
      </c>
      <c r="D12" s="92">
        <v>135.33951701057785</v>
      </c>
      <c r="E12" s="92">
        <v>139.18453052483952</v>
      </c>
      <c r="F12" s="92">
        <v>143.34737269878673</v>
      </c>
      <c r="G12" s="92">
        <v>146.83796321829925</v>
      </c>
      <c r="H12" s="80"/>
      <c r="I12" s="95"/>
      <c r="J12" s="95"/>
      <c r="K12" s="95"/>
      <c r="L12" s="95"/>
      <c r="M12" s="95"/>
      <c r="N12" s="95"/>
    </row>
    <row r="13" spans="1:14" x14ac:dyDescent="0.3">
      <c r="A13" s="31" t="s">
        <v>100</v>
      </c>
      <c r="B13" s="63">
        <v>3.1132083333333331</v>
      </c>
      <c r="C13" s="56">
        <v>2.9173107508875122</v>
      </c>
      <c r="D13" s="56">
        <v>2.8530602938866196</v>
      </c>
      <c r="E13" s="56">
        <v>2.9479127790825204</v>
      </c>
      <c r="F13" s="56">
        <v>2.9654589060082861</v>
      </c>
      <c r="G13" s="56">
        <v>2.9636672491397644</v>
      </c>
      <c r="H13" s="80"/>
      <c r="I13" s="95"/>
      <c r="J13" s="95"/>
      <c r="K13" s="95"/>
      <c r="L13" s="95"/>
      <c r="M13" s="95"/>
      <c r="N13" s="95"/>
    </row>
    <row r="14" spans="1:14" x14ac:dyDescent="0.3">
      <c r="A14" s="67" t="s">
        <v>101</v>
      </c>
      <c r="B14" s="184">
        <v>144.7354258448409</v>
      </c>
      <c r="C14" s="58">
        <v>139.74296031897165</v>
      </c>
      <c r="D14" s="58">
        <v>138.19257730446446</v>
      </c>
      <c r="E14" s="58">
        <v>142.13244330392203</v>
      </c>
      <c r="F14" s="58">
        <v>146.31283160479501</v>
      </c>
      <c r="G14" s="58">
        <v>149.80163046743903</v>
      </c>
      <c r="H14" s="80"/>
      <c r="I14" s="95"/>
      <c r="J14" s="95"/>
      <c r="K14" s="95"/>
      <c r="L14" s="95"/>
      <c r="M14" s="95"/>
      <c r="N14" s="95"/>
    </row>
    <row r="15" spans="1:14" x14ac:dyDescent="0.3">
      <c r="B15" s="56"/>
      <c r="C15" s="56"/>
      <c r="D15" s="256"/>
      <c r="E15" s="56"/>
      <c r="F15" s="56"/>
      <c r="H15" s="68"/>
      <c r="I15" s="91"/>
      <c r="J15" s="91"/>
      <c r="K15" s="91"/>
      <c r="L15" s="91"/>
      <c r="M15" s="91"/>
      <c r="N15" s="91"/>
    </row>
    <row r="16" spans="1:14" x14ac:dyDescent="0.3">
      <c r="A16" s="97" t="s">
        <v>102</v>
      </c>
      <c r="B16" s="56"/>
      <c r="C16" s="56"/>
      <c r="D16" s="56"/>
      <c r="E16" s="56"/>
      <c r="F16" s="56"/>
      <c r="H16" s="70"/>
      <c r="I16" s="95"/>
      <c r="J16" s="95"/>
      <c r="K16" s="95"/>
      <c r="L16" s="95"/>
      <c r="M16" s="95"/>
      <c r="N16" s="95"/>
    </row>
    <row r="17" spans="1:14" x14ac:dyDescent="0.3">
      <c r="A17" s="31" t="s">
        <v>103</v>
      </c>
      <c r="B17" s="63">
        <v>73.296722222222215</v>
      </c>
      <c r="C17" s="56">
        <v>69.557929699351419</v>
      </c>
      <c r="D17" s="56">
        <v>65.463715987788845</v>
      </c>
      <c r="E17" s="56">
        <v>66.350492090149331</v>
      </c>
      <c r="F17" s="56">
        <v>66.350492090149331</v>
      </c>
      <c r="G17" s="56">
        <v>66.350492090149331</v>
      </c>
      <c r="H17" s="68"/>
      <c r="I17" s="91"/>
      <c r="J17" s="91"/>
      <c r="K17" s="91"/>
      <c r="L17" s="91"/>
      <c r="M17" s="91"/>
      <c r="N17" s="91"/>
    </row>
    <row r="18" spans="1:14" x14ac:dyDescent="0.3">
      <c r="A18" s="31" t="s">
        <v>104</v>
      </c>
      <c r="B18" s="63">
        <v>27.108333333333331</v>
      </c>
      <c r="C18" s="56">
        <v>33.052</v>
      </c>
      <c r="D18" s="56">
        <v>36.5</v>
      </c>
      <c r="E18" s="56">
        <v>43.3</v>
      </c>
      <c r="F18" s="56">
        <v>49.2</v>
      </c>
      <c r="G18" s="56">
        <v>52.4</v>
      </c>
      <c r="H18" s="68"/>
      <c r="I18" s="28"/>
      <c r="J18" s="254"/>
      <c r="K18" s="28"/>
      <c r="L18" s="28"/>
      <c r="M18" s="28"/>
      <c r="N18" s="28"/>
    </row>
    <row r="19" spans="1:14" x14ac:dyDescent="0.3">
      <c r="A19" s="31" t="s">
        <v>105</v>
      </c>
      <c r="B19" s="63">
        <v>50.991999999999997</v>
      </c>
      <c r="C19" s="56">
        <v>50.062947229302374</v>
      </c>
      <c r="D19" s="56">
        <v>49.102647000000005</v>
      </c>
      <c r="E19" s="56">
        <v>51.362507999999991</v>
      </c>
      <c r="F19" s="56">
        <v>51.734808000000001</v>
      </c>
      <c r="G19" s="56">
        <v>51.734808000000001</v>
      </c>
      <c r="H19" s="70"/>
      <c r="I19" s="95"/>
      <c r="J19" s="95"/>
      <c r="K19" s="95"/>
      <c r="L19" s="95"/>
      <c r="M19" s="95"/>
      <c r="N19" s="95"/>
    </row>
    <row r="20" spans="1:14" x14ac:dyDescent="0.3">
      <c r="A20" s="31" t="s">
        <v>38</v>
      </c>
      <c r="B20" s="63">
        <v>1.1255555555555554</v>
      </c>
      <c r="C20" s="56">
        <v>1.9630000000000001</v>
      </c>
      <c r="D20" s="56">
        <v>2.8</v>
      </c>
      <c r="E20" s="56">
        <v>4</v>
      </c>
      <c r="F20" s="56">
        <v>5.4</v>
      </c>
      <c r="G20" s="56">
        <v>7.1</v>
      </c>
      <c r="H20" s="70"/>
      <c r="I20" s="95"/>
      <c r="J20" s="95"/>
      <c r="K20" s="95"/>
      <c r="L20" s="95"/>
      <c r="M20" s="95"/>
      <c r="N20" s="95"/>
    </row>
    <row r="21" spans="1:14" x14ac:dyDescent="0.3">
      <c r="A21" s="31" t="s">
        <v>106</v>
      </c>
      <c r="B21" s="63">
        <v>8.7475138888888893</v>
      </c>
      <c r="C21" s="56">
        <v>8.5151893299951045</v>
      </c>
      <c r="D21" s="56">
        <v>8.5772966971630069</v>
      </c>
      <c r="E21" s="56">
        <v>8.6335235475643302</v>
      </c>
      <c r="F21" s="56">
        <v>8.6963771259976763</v>
      </c>
      <c r="G21" s="56">
        <v>8.583293344108851</v>
      </c>
      <c r="H21" s="70"/>
      <c r="I21" s="95"/>
      <c r="J21" s="95"/>
      <c r="K21" s="95"/>
      <c r="L21" s="95"/>
      <c r="M21" s="95"/>
      <c r="N21" s="95"/>
    </row>
    <row r="22" spans="1:14" x14ac:dyDescent="0.3">
      <c r="A22" s="31" t="s">
        <v>107</v>
      </c>
      <c r="B22" s="63">
        <v>6.6531666666666665</v>
      </c>
      <c r="C22" s="56">
        <v>6.5466427582710329</v>
      </c>
      <c r="D22" s="56">
        <v>6.5882733335835226</v>
      </c>
      <c r="E22" s="56">
        <v>6.6118150397070785</v>
      </c>
      <c r="F22" s="56">
        <v>6.6767778778811779</v>
      </c>
      <c r="G22" s="56">
        <v>6.7443383965586872</v>
      </c>
      <c r="H22" s="70"/>
      <c r="I22" s="95"/>
      <c r="J22" s="95"/>
      <c r="K22" s="95"/>
      <c r="L22" s="95"/>
      <c r="M22" s="95"/>
      <c r="N22" s="95"/>
    </row>
    <row r="23" spans="1:14" x14ac:dyDescent="0.3">
      <c r="A23" s="31" t="s">
        <v>108</v>
      </c>
      <c r="B23" s="63">
        <v>0.11905555555555555</v>
      </c>
      <c r="C23" s="56">
        <v>0.22888316177314977</v>
      </c>
      <c r="D23" s="56">
        <v>0.14742692071871186</v>
      </c>
      <c r="E23" s="56">
        <v>0.11180339921868368</v>
      </c>
      <c r="F23" s="56">
        <v>7.7392486675874228E-2</v>
      </c>
      <c r="G23" s="56">
        <v>5.5322896893542764E-2</v>
      </c>
      <c r="H23" s="70"/>
      <c r="I23" s="95"/>
      <c r="J23" s="95"/>
      <c r="K23" s="95"/>
      <c r="L23" s="95"/>
      <c r="M23" s="95"/>
      <c r="N23" s="95"/>
    </row>
    <row r="24" spans="1:14" x14ac:dyDescent="0.3">
      <c r="A24" s="86" t="s">
        <v>109</v>
      </c>
      <c r="B24" s="93">
        <v>168.04234722222222</v>
      </c>
      <c r="C24" s="92">
        <v>169.92659217869311</v>
      </c>
      <c r="D24" s="92">
        <v>169.17935993925408</v>
      </c>
      <c r="E24" s="92">
        <v>180.37014207663944</v>
      </c>
      <c r="F24" s="92">
        <v>188.13584758070408</v>
      </c>
      <c r="G24" s="92">
        <v>192.96825472771042</v>
      </c>
      <c r="H24" s="70"/>
      <c r="I24" s="95"/>
      <c r="J24" s="95"/>
      <c r="K24" s="95"/>
      <c r="L24" s="95"/>
      <c r="M24" s="95"/>
      <c r="N24" s="95"/>
    </row>
    <row r="25" spans="1:14" x14ac:dyDescent="0.3">
      <c r="A25" s="67" t="s">
        <v>110</v>
      </c>
      <c r="B25" s="184">
        <v>171.15555555555557</v>
      </c>
      <c r="C25" s="58">
        <v>172.84390292958062</v>
      </c>
      <c r="D25" s="58">
        <v>172.0324202331407</v>
      </c>
      <c r="E25" s="58">
        <v>183.31805485572195</v>
      </c>
      <c r="F25" s="58">
        <v>191.10130648671236</v>
      </c>
      <c r="G25" s="58">
        <v>195.93192197685019</v>
      </c>
      <c r="H25" s="70"/>
      <c r="I25" s="95"/>
      <c r="J25" s="95"/>
      <c r="K25" s="95"/>
      <c r="L25" s="95"/>
      <c r="M25" s="95"/>
      <c r="N25" s="95"/>
    </row>
    <row r="26" spans="1:14" x14ac:dyDescent="0.3">
      <c r="B26" s="63"/>
      <c r="C26" s="56"/>
      <c r="D26" s="56"/>
      <c r="E26" s="56"/>
      <c r="F26" s="56"/>
      <c r="G26" s="56"/>
      <c r="H26" s="70"/>
      <c r="I26" s="95"/>
      <c r="J26" s="95"/>
      <c r="K26" s="95"/>
      <c r="L26" s="95"/>
      <c r="M26" s="95"/>
      <c r="N26" s="95"/>
    </row>
    <row r="27" spans="1:14" x14ac:dyDescent="0.3">
      <c r="A27" s="86" t="s">
        <v>111</v>
      </c>
      <c r="B27" s="93">
        <v>-25.568888888888889</v>
      </c>
      <c r="C27" s="92">
        <v>-33.100942610608968</v>
      </c>
      <c r="D27" s="92">
        <v>-33.839842928676255</v>
      </c>
      <c r="E27" s="92">
        <v>-41.185611551799902</v>
      </c>
      <c r="F27" s="92">
        <v>-44.788474881917352</v>
      </c>
      <c r="G27" s="92">
        <v>-46.130291509411151</v>
      </c>
      <c r="H27" s="225"/>
      <c r="I27" s="91"/>
      <c r="J27" s="91"/>
      <c r="K27" s="91"/>
      <c r="L27" s="91"/>
      <c r="M27" s="91"/>
      <c r="N27" s="91"/>
    </row>
    <row r="28" spans="1:14" x14ac:dyDescent="0.3">
      <c r="B28" s="56"/>
      <c r="C28" s="56"/>
      <c r="D28" s="56"/>
      <c r="E28" s="56"/>
      <c r="F28" s="56"/>
      <c r="G28" s="56"/>
      <c r="H28" s="70"/>
      <c r="I28" s="95"/>
      <c r="J28" s="95"/>
      <c r="K28" s="95"/>
      <c r="L28" s="95"/>
      <c r="M28" s="95"/>
      <c r="N28" s="95"/>
    </row>
    <row r="29" spans="1:14" x14ac:dyDescent="0.3">
      <c r="A29" s="35" t="s">
        <v>112</v>
      </c>
      <c r="B29" s="224">
        <v>142.47345833333333</v>
      </c>
      <c r="C29" s="224">
        <v>136.82564956808415</v>
      </c>
      <c r="D29" s="224">
        <v>135.33951701057782</v>
      </c>
      <c r="E29" s="224">
        <v>139.18453052483954</v>
      </c>
      <c r="F29" s="224">
        <v>143.34737269878673</v>
      </c>
      <c r="G29" s="224">
        <v>146.83796321829925</v>
      </c>
      <c r="H29" s="225"/>
      <c r="I29" s="225"/>
      <c r="J29" s="225"/>
      <c r="K29" s="225"/>
      <c r="L29" s="225"/>
      <c r="M29" s="91"/>
      <c r="N29" s="91"/>
    </row>
    <row r="30" spans="1:14" x14ac:dyDescent="0.3">
      <c r="A30" s="70"/>
      <c r="B30" s="81"/>
      <c r="C30" s="81"/>
      <c r="D30" s="81"/>
      <c r="E30" s="79"/>
      <c r="F30" s="79"/>
      <c r="G30" s="54"/>
    </row>
    <row r="31" spans="1:14" x14ac:dyDescent="0.3">
      <c r="B31" s="56"/>
      <c r="C31" s="56"/>
      <c r="D31" s="56"/>
      <c r="E31" s="79"/>
      <c r="F31" s="79"/>
      <c r="G31" s="83"/>
    </row>
    <row r="32" spans="1:14" x14ac:dyDescent="0.3">
      <c r="B32" s="101"/>
      <c r="C32" s="101"/>
      <c r="D32" s="101"/>
      <c r="E32" s="101"/>
      <c r="F32" s="101"/>
    </row>
  </sheetData>
  <phoneticPr fontId="5" type="noConversion"/>
  <pageMargins left="0.75" right="0.75" top="1" bottom="1" header="0.5" footer="0.5"/>
  <pageSetup paperSize="9" orientation="landscape" r:id="rId1"/>
  <headerFooter alignWithMargins="0"/>
  <customProperties>
    <customPr name="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K32"/>
  <sheetViews>
    <sheetView workbookViewId="0"/>
  </sheetViews>
  <sheetFormatPr defaultColWidth="9.08984375" defaultRowHeight="14" x14ac:dyDescent="0.3"/>
  <cols>
    <col min="1" max="1" width="26.08984375" style="31" customWidth="1"/>
    <col min="2" max="2" width="8.453125" style="31" customWidth="1"/>
    <col min="3" max="16384" width="9.08984375" style="31"/>
  </cols>
  <sheetData>
    <row r="1" spans="1:11" ht="15.5" x14ac:dyDescent="0.3">
      <c r="A1" s="24" t="s">
        <v>113</v>
      </c>
    </row>
    <row r="3" spans="1:11" x14ac:dyDescent="0.3">
      <c r="A3" s="47"/>
      <c r="B3" s="47"/>
      <c r="C3" s="182">
        <v>2021</v>
      </c>
      <c r="D3" s="25">
        <v>2022</v>
      </c>
      <c r="E3" s="25">
        <v>2023</v>
      </c>
      <c r="F3" s="25">
        <v>2024</v>
      </c>
      <c r="G3" s="25">
        <v>2025</v>
      </c>
      <c r="H3" s="25">
        <v>2026</v>
      </c>
    </row>
    <row r="4" spans="1:11" x14ac:dyDescent="0.3">
      <c r="A4" s="31" t="s">
        <v>114</v>
      </c>
      <c r="B4" s="74" t="s">
        <v>45</v>
      </c>
      <c r="C4" s="140">
        <v>15.724761111111111</v>
      </c>
      <c r="D4" s="197">
        <v>15.535926489855774</v>
      </c>
      <c r="E4" s="140">
        <v>15.681508305303417</v>
      </c>
      <c r="F4" s="140">
        <v>15.782616090847215</v>
      </c>
      <c r="G4" s="140">
        <v>15.952660760912924</v>
      </c>
      <c r="H4" s="140">
        <v>16.153961882897001</v>
      </c>
    </row>
    <row r="5" spans="1:11" x14ac:dyDescent="0.3">
      <c r="A5" s="31" t="s">
        <v>32</v>
      </c>
      <c r="B5" s="74" t="s">
        <v>45</v>
      </c>
      <c r="C5" s="140">
        <v>4.2541666666666673</v>
      </c>
      <c r="D5" s="197">
        <v>4.2058981317320407</v>
      </c>
      <c r="E5" s="140">
        <v>4.2254142828495214</v>
      </c>
      <c r="F5" s="140">
        <v>4.2446908168350515</v>
      </c>
      <c r="G5" s="140">
        <v>4.266645122895782</v>
      </c>
      <c r="H5" s="140">
        <v>4.2675656070466328</v>
      </c>
    </row>
    <row r="6" spans="1:11" x14ac:dyDescent="0.3">
      <c r="A6" s="31" t="s">
        <v>115</v>
      </c>
      <c r="B6" s="74" t="s">
        <v>45</v>
      </c>
      <c r="C6" s="140">
        <v>9.4722222222222235E-2</v>
      </c>
      <c r="D6" s="198">
        <v>8.5965365813502101E-2</v>
      </c>
      <c r="E6" s="140">
        <v>8.2212911191328328E-2</v>
      </c>
      <c r="F6" s="140">
        <v>7.8625706560439046E-2</v>
      </c>
      <c r="G6" s="140">
        <v>7.5245767650528927E-2</v>
      </c>
      <c r="H6" s="140">
        <v>7.1752911163579347E-2</v>
      </c>
      <c r="J6" s="140"/>
    </row>
    <row r="7" spans="1:11" x14ac:dyDescent="0.3">
      <c r="A7" s="31" t="s">
        <v>74</v>
      </c>
      <c r="B7" s="74" t="s">
        <v>45</v>
      </c>
      <c r="C7" s="140">
        <v>0.24055555555555555</v>
      </c>
      <c r="D7" s="198">
        <v>0.20142925895740529</v>
      </c>
      <c r="E7" s="140">
        <v>0.19232731374724393</v>
      </c>
      <c r="F7" s="140">
        <v>0.1966286694326348</v>
      </c>
      <c r="G7" s="140">
        <v>0.19821915078841057</v>
      </c>
      <c r="H7" s="140">
        <v>0.20242593347481608</v>
      </c>
      <c r="K7" s="140"/>
    </row>
    <row r="8" spans="1:11" x14ac:dyDescent="0.3">
      <c r="A8" s="31" t="s">
        <v>116</v>
      </c>
      <c r="B8" s="74" t="s">
        <v>45</v>
      </c>
      <c r="C8" s="140">
        <v>1.1155555555555554</v>
      </c>
      <c r="D8" s="198">
        <v>1.1021804988367012</v>
      </c>
      <c r="E8" s="140">
        <v>1.107703363251076</v>
      </c>
      <c r="F8" s="140">
        <v>1.1126312643836695</v>
      </c>
      <c r="G8" s="140">
        <v>1.1197023433202962</v>
      </c>
      <c r="H8" s="140">
        <v>0.899163451121063</v>
      </c>
    </row>
    <row r="9" spans="1:11" x14ac:dyDescent="0.3">
      <c r="A9" s="31" t="s">
        <v>117</v>
      </c>
      <c r="B9" s="74" t="s">
        <v>45</v>
      </c>
      <c r="C9" s="140">
        <v>1.4444444444444444E-2</v>
      </c>
      <c r="D9" s="197">
        <v>7.1402775987615442E-3</v>
      </c>
      <c r="E9" s="140">
        <v>5.7387278539516844E-3</v>
      </c>
      <c r="F9" s="140">
        <v>4.6119265551508495E-3</v>
      </c>
      <c r="G9" s="140">
        <v>3.7086242165190117E-3</v>
      </c>
      <c r="H9" s="140">
        <v>2.96753945078706E-3</v>
      </c>
    </row>
    <row r="10" spans="1:11" x14ac:dyDescent="0.3">
      <c r="A10" s="31" t="s">
        <v>54</v>
      </c>
      <c r="B10" s="74" t="s">
        <v>45</v>
      </c>
      <c r="C10" s="140">
        <v>0.17722222222222223</v>
      </c>
      <c r="D10" s="197">
        <v>0.16408922715921323</v>
      </c>
      <c r="E10" s="140">
        <v>0.15755868404529752</v>
      </c>
      <c r="F10" s="140">
        <v>0.1445407497039668</v>
      </c>
      <c r="G10" s="140">
        <v>0.13333949022466857</v>
      </c>
      <c r="H10" s="140">
        <v>0.12170264224375353</v>
      </c>
    </row>
    <row r="11" spans="1:11" x14ac:dyDescent="0.3">
      <c r="A11" s="31" t="s">
        <v>55</v>
      </c>
      <c r="B11" s="74" t="s">
        <v>45</v>
      </c>
      <c r="C11" s="140">
        <v>0.46166666666666661</v>
      </c>
      <c r="D11" s="197">
        <v>0.73712457115056396</v>
      </c>
      <c r="E11" s="140">
        <v>0.49559550382748541</v>
      </c>
      <c r="F11" s="140">
        <v>0.38975494142013756</v>
      </c>
      <c r="G11" s="140">
        <v>0.28881445982770215</v>
      </c>
      <c r="H11" s="140">
        <v>0.21473452338550497</v>
      </c>
    </row>
    <row r="12" spans="1:11" x14ac:dyDescent="0.3">
      <c r="A12" s="31" t="s">
        <v>56</v>
      </c>
      <c r="B12" s="74" t="s">
        <v>45</v>
      </c>
      <c r="C12" s="140">
        <v>4.4444444444444444E-3</v>
      </c>
      <c r="D12" s="197">
        <v>4.4382955525187392E-3</v>
      </c>
      <c r="E12" s="140">
        <v>4.3991864061280533E-3</v>
      </c>
      <c r="F12" s="140">
        <v>4.4738493219648161E-3</v>
      </c>
      <c r="G12" s="140">
        <v>4.6101387715081149E-3</v>
      </c>
      <c r="H12" s="140">
        <v>4.7274662106801726E-3</v>
      </c>
    </row>
    <row r="13" spans="1:11" x14ac:dyDescent="0.3">
      <c r="A13" s="31" t="s">
        <v>58</v>
      </c>
      <c r="B13" s="74" t="s">
        <v>45</v>
      </c>
      <c r="C13" s="140">
        <v>0.29179444444444441</v>
      </c>
      <c r="D13" s="197">
        <v>0.14062065331611079</v>
      </c>
      <c r="E13" s="140">
        <v>0.14059918463969923</v>
      </c>
      <c r="F13" s="140">
        <v>0.14064503280021251</v>
      </c>
      <c r="G13" s="140">
        <v>0.14069922735880011</v>
      </c>
      <c r="H13" s="140">
        <v>0.1407464290450795</v>
      </c>
    </row>
    <row r="14" spans="1:11" x14ac:dyDescent="0.3">
      <c r="A14" s="47" t="s">
        <v>118</v>
      </c>
      <c r="B14" s="74" t="s">
        <v>45</v>
      </c>
      <c r="C14" s="128">
        <v>150.28666666666666</v>
      </c>
      <c r="D14" s="163">
        <v>147.54850687560969</v>
      </c>
      <c r="E14" s="128">
        <v>144.71825270905242</v>
      </c>
      <c r="F14" s="128">
        <v>151.3786499639159</v>
      </c>
      <c r="G14" s="128">
        <v>152.47591475054909</v>
      </c>
      <c r="H14" s="128">
        <v>152.47591475054909</v>
      </c>
    </row>
    <row r="15" spans="1:11" ht="14.25" customHeight="1" x14ac:dyDescent="0.3">
      <c r="A15" s="88" t="s">
        <v>119</v>
      </c>
      <c r="B15" s="75" t="s">
        <v>45</v>
      </c>
      <c r="C15" s="141">
        <v>172.666</v>
      </c>
      <c r="D15" s="199">
        <v>169.73331964558227</v>
      </c>
      <c r="E15" s="141">
        <v>166.81131017216757</v>
      </c>
      <c r="F15" s="141">
        <v>173.47786901177633</v>
      </c>
      <c r="G15" s="141">
        <v>174.65955983651622</v>
      </c>
      <c r="H15" s="255">
        <v>174.55566313658801</v>
      </c>
    </row>
    <row r="16" spans="1:11" ht="14.25" customHeight="1" x14ac:dyDescent="0.3">
      <c r="A16" s="41" t="s">
        <v>120</v>
      </c>
      <c r="B16" s="76" t="s">
        <v>45</v>
      </c>
      <c r="C16" s="142">
        <v>22.379333333333335</v>
      </c>
      <c r="D16" s="200">
        <v>22.184812769972581</v>
      </c>
      <c r="E16" s="142">
        <v>22.093057463115144</v>
      </c>
      <c r="F16" s="142">
        <v>22.09921904786043</v>
      </c>
      <c r="G16" s="142">
        <v>22.183645085967129</v>
      </c>
      <c r="H16" s="131">
        <v>22.079748386038915</v>
      </c>
    </row>
    <row r="17" spans="1:9" ht="14.25" customHeight="1" x14ac:dyDescent="0.3"/>
    <row r="19" spans="1:9" ht="15.5" x14ac:dyDescent="0.3">
      <c r="A19" s="24" t="s">
        <v>121</v>
      </c>
    </row>
    <row r="20" spans="1:9" x14ac:dyDescent="0.3">
      <c r="A20" s="35"/>
      <c r="B20" s="35"/>
      <c r="C20" s="35"/>
      <c r="D20" s="35"/>
      <c r="E20" s="35"/>
      <c r="F20" s="35"/>
      <c r="G20" s="35"/>
    </row>
    <row r="21" spans="1:9" x14ac:dyDescent="0.3">
      <c r="A21" s="41"/>
      <c r="B21" s="103"/>
      <c r="C21" s="182">
        <v>2021</v>
      </c>
      <c r="D21" s="25">
        <v>2022</v>
      </c>
      <c r="E21" s="25">
        <v>2023</v>
      </c>
      <c r="F21" s="25">
        <v>2024</v>
      </c>
      <c r="G21" s="25">
        <v>2025</v>
      </c>
      <c r="H21" s="25">
        <v>2026</v>
      </c>
    </row>
    <row r="22" spans="1:9" x14ac:dyDescent="0.3">
      <c r="A22" s="31" t="s">
        <v>114</v>
      </c>
      <c r="B22" s="74" t="s">
        <v>62</v>
      </c>
      <c r="C22" s="66">
        <v>1352.0860800611445</v>
      </c>
      <c r="D22" s="50">
        <v>1335.8492252670485</v>
      </c>
      <c r="E22" s="50">
        <v>1348.3670081946188</v>
      </c>
      <c r="F22" s="50">
        <v>1357.0607128845413</v>
      </c>
      <c r="G22" s="50">
        <v>1371.6819226924267</v>
      </c>
      <c r="H22" s="50">
        <v>1388.9907036024936</v>
      </c>
    </row>
    <row r="23" spans="1:9" x14ac:dyDescent="0.3">
      <c r="A23" s="31" t="s">
        <v>32</v>
      </c>
      <c r="B23" s="124" t="s">
        <v>62</v>
      </c>
      <c r="C23" s="66">
        <v>365.79249068501002</v>
      </c>
      <c r="D23" s="50">
        <v>361.6421437430817</v>
      </c>
      <c r="E23" s="50">
        <v>363.32023068353578</v>
      </c>
      <c r="F23" s="50">
        <v>364.9777142592477</v>
      </c>
      <c r="G23" s="50">
        <v>366.8654447889752</v>
      </c>
      <c r="H23" s="50">
        <v>366.94459217941812</v>
      </c>
    </row>
    <row r="24" spans="1:9" x14ac:dyDescent="0.3">
      <c r="A24" s="31" t="s">
        <v>115</v>
      </c>
      <c r="B24" s="124" t="s">
        <v>62</v>
      </c>
      <c r="C24" s="187">
        <v>8.1446450749976105</v>
      </c>
      <c r="D24" s="50">
        <v>7.3916909555891745</v>
      </c>
      <c r="E24" s="50">
        <v>7.0690379356258228</v>
      </c>
      <c r="F24" s="50">
        <v>6.7605938573034425</v>
      </c>
      <c r="G24" s="50">
        <v>6.4699714230893317</v>
      </c>
      <c r="H24" s="50">
        <v>6.1696398248993418</v>
      </c>
    </row>
    <row r="25" spans="1:9" x14ac:dyDescent="0.3">
      <c r="A25" s="31" t="s">
        <v>74</v>
      </c>
      <c r="B25" s="124" t="s">
        <v>122</v>
      </c>
      <c r="C25" s="187">
        <v>21.8885855828531</v>
      </c>
      <c r="D25" s="50">
        <v>18.328413007953166</v>
      </c>
      <c r="E25" s="50">
        <v>17.500210532051312</v>
      </c>
      <c r="F25" s="50">
        <v>17.89159867448906</v>
      </c>
      <c r="G25" s="50">
        <v>18.036319452994594</v>
      </c>
      <c r="H25" s="50">
        <v>18.41910222700783</v>
      </c>
    </row>
    <row r="26" spans="1:9" x14ac:dyDescent="0.3">
      <c r="A26" s="31" t="s">
        <v>116</v>
      </c>
      <c r="B26" s="124" t="s">
        <v>67</v>
      </c>
      <c r="C26" s="66">
        <v>4015.9999999999995</v>
      </c>
      <c r="D26" s="50">
        <v>3967.8497958121234</v>
      </c>
      <c r="E26" s="50">
        <v>3987.7321077038737</v>
      </c>
      <c r="F26" s="50">
        <v>4005.4725517812099</v>
      </c>
      <c r="G26" s="50">
        <v>4030.9284359530657</v>
      </c>
      <c r="H26" s="50">
        <v>3236.9884240358265</v>
      </c>
    </row>
    <row r="27" spans="1:9" x14ac:dyDescent="0.3">
      <c r="A27" s="31" t="s">
        <v>117</v>
      </c>
      <c r="B27" s="124" t="s">
        <v>64</v>
      </c>
      <c r="C27" s="66">
        <v>1.9106407995296886</v>
      </c>
      <c r="D27" s="50">
        <v>0.94448116385734726</v>
      </c>
      <c r="E27" s="50">
        <v>0.75909098597244506</v>
      </c>
      <c r="F27" s="50">
        <v>0.61004319512577376</v>
      </c>
      <c r="G27" s="50">
        <v>0.49055875879881106</v>
      </c>
      <c r="H27" s="50">
        <v>0.39253167338453177</v>
      </c>
    </row>
    <row r="28" spans="1:9" x14ac:dyDescent="0.3">
      <c r="A28" s="31" t="s">
        <v>54</v>
      </c>
      <c r="B28" s="124" t="s">
        <v>63</v>
      </c>
      <c r="C28" s="66">
        <v>17.811278615298718</v>
      </c>
      <c r="D28" s="50">
        <v>16.491379613991281</v>
      </c>
      <c r="E28" s="50">
        <v>15.835043622642967</v>
      </c>
      <c r="F28" s="50">
        <v>14.526708512961491</v>
      </c>
      <c r="G28" s="50">
        <v>13.40095379142398</v>
      </c>
      <c r="H28" s="50">
        <v>12.231421331030507</v>
      </c>
    </row>
    <row r="29" spans="1:9" x14ac:dyDescent="0.3">
      <c r="A29" s="31" t="s">
        <v>55</v>
      </c>
      <c r="B29" s="124" t="s">
        <v>63</v>
      </c>
      <c r="C29" s="66">
        <v>43.635790800252039</v>
      </c>
      <c r="D29" s="50">
        <v>69.671509560544791</v>
      </c>
      <c r="E29" s="50">
        <v>46.842675219989168</v>
      </c>
      <c r="F29" s="50">
        <v>36.838841344058373</v>
      </c>
      <c r="G29" s="50">
        <v>27.298153102807383</v>
      </c>
      <c r="H29" s="50">
        <v>20.296268750992912</v>
      </c>
    </row>
    <row r="30" spans="1:9" x14ac:dyDescent="0.3">
      <c r="A30" s="31" t="s">
        <v>56</v>
      </c>
      <c r="B30" s="124" t="s">
        <v>64</v>
      </c>
      <c r="C30" s="66">
        <v>0.34749370167665716</v>
      </c>
      <c r="D30" s="50">
        <v>0.34701294390295073</v>
      </c>
      <c r="E30" s="50">
        <v>0.34395515294199014</v>
      </c>
      <c r="F30" s="50">
        <v>0.34979275386746023</v>
      </c>
      <c r="G30" s="50">
        <v>0.36044869206474711</v>
      </c>
      <c r="H30" s="50">
        <v>0.36962206494762884</v>
      </c>
    </row>
    <row r="31" spans="1:9" x14ac:dyDescent="0.3">
      <c r="A31" s="31" t="s">
        <v>58</v>
      </c>
      <c r="B31" s="124" t="s">
        <v>67</v>
      </c>
      <c r="C31" s="66">
        <v>1050.4599999999998</v>
      </c>
      <c r="D31" s="50">
        <v>506.23435193799884</v>
      </c>
      <c r="E31" s="50">
        <v>506.15706470291718</v>
      </c>
      <c r="F31" s="50">
        <v>506.32211808076505</v>
      </c>
      <c r="G31" s="50">
        <v>506.51721849168035</v>
      </c>
      <c r="H31" s="50">
        <v>506.68714456228622</v>
      </c>
      <c r="I31" s="210"/>
    </row>
    <row r="32" spans="1:9" x14ac:dyDescent="0.3">
      <c r="A32" s="47" t="s">
        <v>118</v>
      </c>
      <c r="B32" s="125" t="s">
        <v>62</v>
      </c>
      <c r="C32" s="186">
        <v>12922.327314416738</v>
      </c>
      <c r="D32" s="128">
        <v>12686.887951471168</v>
      </c>
      <c r="E32" s="128">
        <v>12443.529897596938</v>
      </c>
      <c r="F32" s="128">
        <v>13016.220977120885</v>
      </c>
      <c r="G32" s="128">
        <v>13110.568766169312</v>
      </c>
      <c r="H32" s="128">
        <v>13110.568766169312</v>
      </c>
    </row>
  </sheetData>
  <phoneticPr fontId="5" type="noConversion"/>
  <pageMargins left="0.75" right="0.75" top="1" bottom="1" header="0.5" footer="0.5"/>
  <pageSetup paperSize="9" orientation="landscape" r:id="rId1"/>
  <headerFooter alignWithMargins="0"/>
  <customProperties>
    <customPr name="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M29"/>
  <sheetViews>
    <sheetView workbookViewId="0"/>
  </sheetViews>
  <sheetFormatPr defaultColWidth="9.08984375" defaultRowHeight="14" x14ac:dyDescent="0.3"/>
  <cols>
    <col min="1" max="1" width="35.54296875" style="31" customWidth="1"/>
    <col min="2" max="5" width="9.08984375" style="31"/>
    <col min="6" max="6" width="9.54296875" style="31" bestFit="1" customWidth="1"/>
    <col min="7" max="16384" width="9.08984375" style="31"/>
  </cols>
  <sheetData>
    <row r="1" spans="1:10" ht="15.5" x14ac:dyDescent="0.3">
      <c r="A1" s="24" t="s">
        <v>123</v>
      </c>
    </row>
    <row r="2" spans="1:10" x14ac:dyDescent="0.3">
      <c r="E2" s="73"/>
    </row>
    <row r="3" spans="1:10" x14ac:dyDescent="0.3">
      <c r="A3" s="68"/>
      <c r="B3" s="73"/>
      <c r="C3" s="73"/>
      <c r="D3" s="73"/>
      <c r="E3" s="71"/>
    </row>
    <row r="4" spans="1:10" x14ac:dyDescent="0.3">
      <c r="G4" s="203"/>
      <c r="H4" s="118"/>
      <c r="I4" s="118"/>
      <c r="J4" s="118"/>
    </row>
    <row r="5" spans="1:10" s="35" customFormat="1" x14ac:dyDescent="0.3">
      <c r="A5" s="204" t="s">
        <v>16</v>
      </c>
      <c r="B5" s="182">
        <v>2021</v>
      </c>
      <c r="C5" s="25">
        <v>2022</v>
      </c>
      <c r="D5" s="25">
        <v>2023</v>
      </c>
      <c r="E5" s="25">
        <v>2024</v>
      </c>
      <c r="F5" s="25">
        <v>2025</v>
      </c>
      <c r="G5" s="25">
        <v>2026</v>
      </c>
    </row>
    <row r="6" spans="1:10" x14ac:dyDescent="0.3">
      <c r="A6" s="70" t="s">
        <v>95</v>
      </c>
      <c r="B6" s="188">
        <v>50.838282538683281</v>
      </c>
      <c r="C6" s="126">
        <v>50.261462303603587</v>
      </c>
      <c r="D6" s="126">
        <v>50.494684855120475</v>
      </c>
      <c r="E6" s="126">
        <v>50.725043926099403</v>
      </c>
      <c r="F6" s="126">
        <v>50.987402997078341</v>
      </c>
      <c r="G6" s="140">
        <v>50.998402997078337</v>
      </c>
      <c r="H6" s="119"/>
      <c r="I6" s="119"/>
      <c r="J6" s="119"/>
    </row>
    <row r="7" spans="1:10" s="52" customFormat="1" ht="14.5" x14ac:dyDescent="0.35">
      <c r="A7" s="77" t="s">
        <v>17</v>
      </c>
      <c r="B7" s="189">
        <v>3.2391479665831135</v>
      </c>
      <c r="C7" s="143">
        <v>3.2579999999999996</v>
      </c>
      <c r="D7" s="143">
        <v>3.1890000000000001</v>
      </c>
      <c r="E7" s="143">
        <v>3.1829999999999994</v>
      </c>
      <c r="F7" s="143">
        <v>3.2090000000000001</v>
      </c>
      <c r="G7" s="246">
        <v>3.22</v>
      </c>
      <c r="H7" s="120"/>
      <c r="I7" s="120"/>
      <c r="J7" s="120"/>
    </row>
    <row r="8" spans="1:10" s="52" customFormat="1" ht="14.5" x14ac:dyDescent="0.35">
      <c r="A8" s="77" t="s">
        <v>19</v>
      </c>
      <c r="B8" s="189">
        <v>47.599134572100162</v>
      </c>
      <c r="C8" s="143">
        <v>47.003462303603584</v>
      </c>
      <c r="D8" s="143">
        <v>47.305684855120475</v>
      </c>
      <c r="E8" s="143">
        <v>47.542043926099403</v>
      </c>
      <c r="F8" s="143">
        <v>47.778402997078338</v>
      </c>
      <c r="G8" s="246">
        <v>47.778402997078338</v>
      </c>
      <c r="H8" s="121"/>
      <c r="I8" s="121"/>
      <c r="J8" s="121"/>
    </row>
    <row r="9" spans="1:10" x14ac:dyDescent="0.3">
      <c r="A9" s="80" t="s">
        <v>124</v>
      </c>
      <c r="B9" s="188">
        <v>12.953273016872336</v>
      </c>
      <c r="C9" s="126">
        <v>10.730918568518595</v>
      </c>
      <c r="D9" s="126">
        <v>10.815848269075913</v>
      </c>
      <c r="E9" s="126">
        <v>10.781137878094421</v>
      </c>
      <c r="F9" s="126">
        <v>10.928479090853696</v>
      </c>
      <c r="G9" s="140">
        <v>10.871273475346541</v>
      </c>
    </row>
    <row r="10" spans="1:10" s="52" customFormat="1" ht="14.5" x14ac:dyDescent="0.35">
      <c r="A10" s="122" t="s">
        <v>125</v>
      </c>
      <c r="B10" s="190">
        <v>8.2620000000000005</v>
      </c>
      <c r="C10" s="144">
        <v>8.1682578721340136</v>
      </c>
      <c r="D10" s="144">
        <v>8.2061601108488329</v>
      </c>
      <c r="E10" s="144">
        <v>8.243596990093911</v>
      </c>
      <c r="F10" s="144">
        <v>8.2862343597331911</v>
      </c>
      <c r="G10" s="246">
        <v>8.2880220283061981</v>
      </c>
    </row>
    <row r="11" spans="1:10" x14ac:dyDescent="0.3">
      <c r="A11" s="85" t="s">
        <v>126</v>
      </c>
      <c r="B11" s="191">
        <v>63.791555555555611</v>
      </c>
      <c r="C11" s="145">
        <v>60.992380872122176</v>
      </c>
      <c r="D11" s="145">
        <v>61.31053312419639</v>
      </c>
      <c r="E11" s="145">
        <v>61.506181804193822</v>
      </c>
      <c r="F11" s="145">
        <v>61.915882087932033</v>
      </c>
      <c r="G11" s="247">
        <v>61.869676472424878</v>
      </c>
    </row>
    <row r="12" spans="1:10" x14ac:dyDescent="0.3">
      <c r="A12" s="70"/>
      <c r="B12" s="126"/>
      <c r="C12" s="126"/>
      <c r="D12" s="126"/>
      <c r="E12" s="126"/>
      <c r="F12" s="126"/>
    </row>
    <row r="13" spans="1:10" x14ac:dyDescent="0.3">
      <c r="A13" s="98" t="s">
        <v>28</v>
      </c>
      <c r="B13" s="146"/>
      <c r="C13" s="146"/>
      <c r="D13" s="146"/>
      <c r="E13" s="146"/>
      <c r="F13" s="146"/>
    </row>
    <row r="14" spans="1:10" x14ac:dyDescent="0.3">
      <c r="A14" s="70" t="s">
        <v>114</v>
      </c>
      <c r="B14" s="188">
        <v>32.107694444444498</v>
      </c>
      <c r="C14" s="126">
        <v>29.881106601375251</v>
      </c>
      <c r="D14" s="126">
        <v>30.20883825575299</v>
      </c>
      <c r="E14" s="126">
        <v>30.350129416994431</v>
      </c>
      <c r="F14" s="126">
        <v>30.679040181846066</v>
      </c>
      <c r="G14" s="56">
        <v>30.914437455818458</v>
      </c>
    </row>
    <row r="15" spans="1:10" x14ac:dyDescent="0.3">
      <c r="A15" s="70" t="s">
        <v>32</v>
      </c>
      <c r="B15" s="188">
        <v>17.077222222222222</v>
      </c>
      <c r="C15" s="126">
        <v>16.88346100833316</v>
      </c>
      <c r="D15" s="126">
        <v>16.961803413713536</v>
      </c>
      <c r="E15" s="126">
        <v>17.039183939757439</v>
      </c>
      <c r="F15" s="126">
        <v>17.127313670609656</v>
      </c>
      <c r="G15" s="56">
        <v>17.131008709762511</v>
      </c>
    </row>
    <row r="16" spans="1:10" x14ac:dyDescent="0.3">
      <c r="A16" s="70" t="s">
        <v>115</v>
      </c>
      <c r="B16" s="188">
        <v>0.38944444444444448</v>
      </c>
      <c r="C16" s="126">
        <v>0.34652316438912756</v>
      </c>
      <c r="D16" s="126">
        <v>0.33185435367174787</v>
      </c>
      <c r="E16" s="126">
        <v>0.31783484034874687</v>
      </c>
      <c r="F16" s="126">
        <v>0.30464563901569769</v>
      </c>
      <c r="G16" s="56">
        <v>0.29061687765041705</v>
      </c>
    </row>
    <row r="17" spans="1:13" x14ac:dyDescent="0.3">
      <c r="A17" s="70" t="s">
        <v>74</v>
      </c>
      <c r="B17" s="188">
        <v>0.71777777777777785</v>
      </c>
      <c r="C17" s="126">
        <v>0.63867036860307114</v>
      </c>
      <c r="D17" s="126">
        <v>0.58322635999635442</v>
      </c>
      <c r="E17" s="126">
        <v>0.58588706543188029</v>
      </c>
      <c r="F17" s="126">
        <v>0.58891737894741358</v>
      </c>
      <c r="G17" s="56">
        <v>0.58904443172491616</v>
      </c>
    </row>
    <row r="18" spans="1:13" s="35" customFormat="1" x14ac:dyDescent="0.3">
      <c r="A18" s="70" t="s">
        <v>127</v>
      </c>
      <c r="B18" s="188">
        <v>1.0708333333333333</v>
      </c>
      <c r="C18" s="126">
        <v>1.0586834670471441</v>
      </c>
      <c r="D18" s="126">
        <v>1.0635959556242183</v>
      </c>
      <c r="E18" s="126">
        <v>1.068448129213132</v>
      </c>
      <c r="F18" s="126">
        <v>1.0739743355379194</v>
      </c>
      <c r="G18" s="56">
        <v>0.85936482743270093</v>
      </c>
      <c r="H18" s="31"/>
      <c r="I18" s="31"/>
      <c r="J18" s="31"/>
      <c r="K18" s="31"/>
      <c r="L18" s="31"/>
      <c r="M18" s="31"/>
    </row>
    <row r="19" spans="1:13" x14ac:dyDescent="0.3">
      <c r="A19" s="70" t="s">
        <v>117</v>
      </c>
      <c r="B19" s="188">
        <v>4.3888888888888887E-2</v>
      </c>
      <c r="C19" s="126">
        <v>2.1695458857775459E-2</v>
      </c>
      <c r="D19" s="126">
        <v>1.7436903863930115E-2</v>
      </c>
      <c r="E19" s="126">
        <v>1.401316145603527E-2</v>
      </c>
      <c r="F19" s="126">
        <v>1.1268512042500073E-2</v>
      </c>
      <c r="G19" s="56">
        <v>9.016754485083758E-3</v>
      </c>
    </row>
    <row r="20" spans="1:13" x14ac:dyDescent="0.3">
      <c r="A20" s="70" t="s">
        <v>54</v>
      </c>
      <c r="B20" s="188">
        <v>0.66472222222222221</v>
      </c>
      <c r="C20" s="126">
        <v>0.59146214863279756</v>
      </c>
      <c r="D20" s="126">
        <v>0.53478597890145019</v>
      </c>
      <c r="E20" s="126">
        <v>0.48350312738467471</v>
      </c>
      <c r="F20" s="126">
        <v>0.43740350344503359</v>
      </c>
      <c r="G20" s="56">
        <v>0.39374808181683207</v>
      </c>
    </row>
    <row r="21" spans="1:13" x14ac:dyDescent="0.3">
      <c r="A21" s="70" t="s">
        <v>55</v>
      </c>
      <c r="B21" s="188">
        <v>0.32805555555555554</v>
      </c>
      <c r="C21" s="126">
        <v>0.30811670968963517</v>
      </c>
      <c r="D21" s="126">
        <v>0.29406910720932866</v>
      </c>
      <c r="E21" s="126">
        <v>0.28064013078081268</v>
      </c>
      <c r="F21" s="126">
        <v>0.2679870695196393</v>
      </c>
      <c r="G21" s="56">
        <v>0.25464264068605658</v>
      </c>
    </row>
    <row r="22" spans="1:13" x14ac:dyDescent="0.3">
      <c r="A22" s="70" t="s">
        <v>56</v>
      </c>
      <c r="B22" s="201">
        <v>1.9722222222222221E-2</v>
      </c>
      <c r="C22" s="202">
        <v>1.9498450365848831E-2</v>
      </c>
      <c r="D22" s="202">
        <v>1.9588926809161997E-2</v>
      </c>
      <c r="E22" s="202">
        <v>1.9678292392771041E-2</v>
      </c>
      <c r="F22" s="202">
        <v>1.9780072068272966E-2</v>
      </c>
      <c r="G22" s="56">
        <v>1.9784339412361143E-2</v>
      </c>
    </row>
    <row r="23" spans="1:13" x14ac:dyDescent="0.3">
      <c r="A23" s="72" t="s">
        <v>58</v>
      </c>
      <c r="B23" s="193">
        <v>0.68786111111111081</v>
      </c>
      <c r="C23" s="127">
        <v>0.6800565160697386</v>
      </c>
      <c r="D23" s="127">
        <v>0.68321210503560326</v>
      </c>
      <c r="E23" s="127">
        <v>0.68632895003125238</v>
      </c>
      <c r="F23" s="127">
        <v>0.68987876707977935</v>
      </c>
      <c r="G23" s="56">
        <v>0.69002760122295614</v>
      </c>
    </row>
    <row r="24" spans="1:13" x14ac:dyDescent="0.3">
      <c r="A24" s="68" t="s">
        <v>128</v>
      </c>
      <c r="B24" s="192">
        <v>53.107222222222276</v>
      </c>
      <c r="C24" s="146">
        <v>50.42927389336355</v>
      </c>
      <c r="D24" s="146">
        <v>50.698411360578312</v>
      </c>
      <c r="E24" s="146">
        <v>50.845647053791176</v>
      </c>
      <c r="F24" s="146">
        <v>51.200209130111979</v>
      </c>
      <c r="G24" s="248">
        <v>51.151691720012295</v>
      </c>
    </row>
    <row r="25" spans="1:13" x14ac:dyDescent="0.3">
      <c r="B25" s="185"/>
      <c r="C25" s="140"/>
      <c r="D25" s="140"/>
      <c r="E25" s="140"/>
      <c r="F25" s="140"/>
      <c r="G25" s="56"/>
    </row>
    <row r="26" spans="1:13" x14ac:dyDescent="0.3">
      <c r="A26" s="70" t="s">
        <v>129</v>
      </c>
      <c r="B26" s="188">
        <v>0.24444444444444444</v>
      </c>
      <c r="C26" s="126">
        <v>0.24167093411192916</v>
      </c>
      <c r="D26" s="126">
        <v>0.24279233228257122</v>
      </c>
      <c r="E26" s="126">
        <v>0.24389996205124673</v>
      </c>
      <c r="F26" s="126">
        <v>0.24516145662084801</v>
      </c>
      <c r="G26" s="56">
        <v>0.24521434764616623</v>
      </c>
    </row>
    <row r="27" spans="1:13" x14ac:dyDescent="0.3">
      <c r="A27" s="70" t="s">
        <v>130</v>
      </c>
      <c r="B27" s="188">
        <v>4.5338888888888889</v>
      </c>
      <c r="C27" s="126">
        <v>4.482446575653305</v>
      </c>
      <c r="D27" s="126">
        <v>4.5032459630865089</v>
      </c>
      <c r="E27" s="126">
        <v>4.5237899779550563</v>
      </c>
      <c r="F27" s="126">
        <v>4.5471878351880477</v>
      </c>
      <c r="G27" s="56">
        <v>4.5481688435008252</v>
      </c>
    </row>
    <row r="28" spans="1:13" x14ac:dyDescent="0.3">
      <c r="A28" s="72" t="s">
        <v>131</v>
      </c>
      <c r="B28" s="193">
        <v>5.9059999999999997</v>
      </c>
      <c r="C28" s="127">
        <v>5.8389894689934012</v>
      </c>
      <c r="D28" s="127">
        <v>5.8660834682489957</v>
      </c>
      <c r="E28" s="127">
        <v>5.8928448103963493</v>
      </c>
      <c r="F28" s="127">
        <v>5.9233236660111626</v>
      </c>
      <c r="G28" s="56">
        <v>5.9246015612656011</v>
      </c>
    </row>
    <row r="29" spans="1:13" x14ac:dyDescent="0.3">
      <c r="A29" s="85" t="s">
        <v>132</v>
      </c>
      <c r="B29" s="191">
        <v>63.791555555555611</v>
      </c>
      <c r="C29" s="145">
        <v>60.992380872122176</v>
      </c>
      <c r="D29" s="145">
        <v>61.31053312419639</v>
      </c>
      <c r="E29" s="145">
        <v>61.506181804193822</v>
      </c>
      <c r="F29" s="145">
        <v>61.915882087932033</v>
      </c>
      <c r="G29" s="145">
        <v>61.869676472424878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customProperties>
    <customPr name="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EMSprakTaxHTField0 xmlns="1ccf4f4a-5123-43da-9810-89d2bb66eca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</TermName>
          <TermId xmlns="http://schemas.microsoft.com/office/infopath/2007/PartnerControls">984ba086-a62a-400a-9716-342255976432</TermId>
        </TermInfo>
      </Terms>
    </STEMSprakTaxHTField0>
    <STEMAmneTaxHTField0 xmlns="1ccf4f4a-5123-43da-9810-89d2bb66ecae" xsi:nil="true"/>
    <STEMProcessTaxHTField0 xmlns="1ccf4f4a-5123-43da-9810-89d2bb66ecae">
      <Terms xmlns="http://schemas.microsoft.com/office/infopath/2007/PartnerControls"/>
    </STEMProcessTaxHTField0>
    <STEMForfattare xmlns="1ccf4f4a-5123-43da-9810-89d2bb66ecae" xsi:nil="true"/>
    <Dokumenttyp xmlns="d221e10c-4940-4fb2-8a61-b3e31fd6e3a8">Prognostext</Dokumenttyp>
    <TaxKeywordTaxHTField xmlns="1ccf4f4a-5123-43da-9810-89d2bb66ecae">
      <Terms xmlns="http://schemas.microsoft.com/office/infopath/2007/PartnerControls"/>
    </TaxKeywordTaxHTField>
    <STEMBeskrivning xmlns="1ccf4f4a-5123-43da-9810-89d2bb66ecae" xsi:nil="true"/>
    <_x00c5_r xmlns="d221e10c-4940-4fb2-8a61-b3e31fd6e3a8">2023</_x00c5_r>
    <STEMInformationsklassTaxHTField0 xmlns="1ccf4f4a-5123-43da-9810-89d2bb66eca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Ej sekretess</TermName>
          <TermId xmlns="http://schemas.microsoft.com/office/infopath/2007/PartnerControls">f6b508c3-2418-4a00-bdce-410e71819f98</TermId>
        </TermInfo>
      </Terms>
    </STEMInformationsklassTaxHTField0>
    <Sektor xmlns="d221e10c-4940-4fb2-8a61-b3e31fd6e3a8">Övergripande</Sektor>
    <STEMOrganisationTaxHTField0 xmlns="1ccf4f4a-5123-43da-9810-89d2bb66ecae">
      <Terms xmlns="http://schemas.microsoft.com/office/infopath/2007/PartnerControls"/>
    </STEMOrganisationTaxHTField0>
    <Period xmlns="d221e10c-4940-4fb2-8a61-b3e31fd6e3a8">Sommar</Period>
    <TaxCatchAll xmlns="f3851ac7-12a7-4aa6-8d67-2dfbea0fa2fa">
      <Value>1</Value>
      <Value>6</Value>
    </TaxCatchAll>
    <STEMMyndighetsnamn xmlns="1ccf4f4a-5123-43da-9810-89d2bb66ecae" xsi:nil="true"/>
    <STEMBehorighetsregel xmlns="1ccf4f4a-5123-43da-9810-89d2bb66eca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tsdokument" ma:contentTypeID="0x01010088B19C2BCA37444FB5A67A10AA6D1E3D0100CDD030766B36724B9931829E1142B635" ma:contentTypeVersion="24" ma:contentTypeDescription="Skapa ett nytt dokument." ma:contentTypeScope="" ma:versionID="1b71bca46e1b5ea72e6ffbde433504fd">
  <xsd:schema xmlns:xsd="http://www.w3.org/2001/XMLSchema" xmlns:xs="http://www.w3.org/2001/XMLSchema" xmlns:p="http://schemas.microsoft.com/office/2006/metadata/properties" xmlns:ns2="1ccf4f4a-5123-43da-9810-89d2bb66ecae" xmlns:ns3="d221e10c-4940-4fb2-8a61-b3e31fd6e3a8" xmlns:ns4="f3851ac7-12a7-4aa6-8d67-2dfbea0fa2fa" targetNamespace="http://schemas.microsoft.com/office/2006/metadata/properties" ma:root="true" ma:fieldsID="c1353cec6b3a00c63e6c55b015715ebc" ns2:_="" ns3:_="" ns4:_="">
    <xsd:import namespace="1ccf4f4a-5123-43da-9810-89d2bb66ecae"/>
    <xsd:import namespace="d221e10c-4940-4fb2-8a61-b3e31fd6e3a8"/>
    <xsd:import namespace="f3851ac7-12a7-4aa6-8d67-2dfbea0fa2fa"/>
    <xsd:element name="properties">
      <xsd:complexType>
        <xsd:sequence>
          <xsd:element name="documentManagement">
            <xsd:complexType>
              <xsd:all>
                <xsd:element ref="ns2:STEMMyndighetsnamn" minOccurs="0"/>
                <xsd:element ref="ns2:STEMBeskrivning" minOccurs="0"/>
                <xsd:element ref="ns2:STEMBidragande" minOccurs="0"/>
                <xsd:element ref="ns2:STEMNewOrganisation" minOccurs="0"/>
                <xsd:element ref="ns3:_x00c5_r"/>
                <xsd:element ref="ns3:Period"/>
                <xsd:element ref="ns3:Dokumenttyp"/>
                <xsd:element ref="ns3:Sektor"/>
                <xsd:element ref="ns4:TaxCatchAll" minOccurs="0"/>
                <xsd:element ref="ns4:TaxCatchAllLabel" minOccurs="0"/>
                <xsd:element ref="ns2:STEMAmneTaxHTField0" minOccurs="0"/>
                <xsd:element ref="ns2:TaxKeywordTaxHTField" minOccurs="0"/>
                <xsd:element ref="ns2:STEMSprakTaxHTField0" minOccurs="0"/>
                <xsd:element ref="ns2:STEMBehorighetsregel" minOccurs="0"/>
                <xsd:element ref="ns2:STEMSkapatAv" minOccurs="0"/>
                <xsd:element ref="ns2:STEMInformationsklassTaxHTField0" minOccurs="0"/>
                <xsd:element ref="ns2:STEMOrganisationTaxHTField0" minOccurs="0"/>
                <xsd:element ref="ns2:STEMProcessTaxHTField0" minOccurs="0"/>
                <xsd:element ref="ns2:STEMForfattar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f4f4a-5123-43da-9810-89d2bb66ecae" elementFormDefault="qualified">
    <xsd:import namespace="http://schemas.microsoft.com/office/2006/documentManagement/types"/>
    <xsd:import namespace="http://schemas.microsoft.com/office/infopath/2007/PartnerControls"/>
    <xsd:element name="STEMMyndighetsnamn" ma:index="1" nillable="true" ma:displayName="Myndighetsnamn" ma:default="Energimyndigheten" ma:internalName="STEMMyndighetsnamn" ma:readOnly="true">
      <xsd:simpleType>
        <xsd:restriction base="dms:Text"/>
      </xsd:simpleType>
    </xsd:element>
    <xsd:element name="STEMBeskrivning" ma:index="2" nillable="true" ma:displayName="Beskrivning" ma:internalName="STEMBeskrivning" ma:readOnly="false">
      <xsd:simpleType>
        <xsd:restriction base="dms:Note"/>
      </xsd:simpleType>
    </xsd:element>
    <xsd:element name="STEMBidragande" ma:index="3" nillable="true" ma:displayName="Bidragande" ma:internalName="STEMBidragande" ma:readOnly="true">
      <xsd:simpleType>
        <xsd:restriction base="dms:Note"/>
      </xsd:simpleType>
    </xsd:element>
    <xsd:element name="STEMNewOrganisation" ma:index="4" nillable="true" ma:displayName="Organisation" ma:internalName="STEMNewOrganisation" ma:readOnly="true">
      <xsd:simpleType>
        <xsd:restriction base="dms:Note"/>
      </xsd:simpleType>
    </xsd:element>
    <xsd:element name="STEMAmneTaxHTField0" ma:index="13" nillable="true" ma:displayName="STEMAmneTaxHTField0" ma:hidden="true" ma:internalName="STEMAmneTaxHTField0" ma:readOnly="false">
      <xsd:simpleType>
        <xsd:restriction base="dms:Note"/>
      </xsd:simpleType>
    </xsd:element>
    <xsd:element name="TaxKeywordTaxHTField" ma:index="14" nillable="true" ma:taxonomy="true" ma:internalName="TaxKeywordTaxHTField" ma:taxonomyFieldName="STEMAmne" ma:displayName="Ämne" ma:readOnly="false" ma:fieldId="{a0c56a30-0380-4bde-adc5-fe941768c8ba}" ma:taxonomyMulti="true" ma:sspId="84977af6-8098-4a96-92f4-f2258740bef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TEMSprakTaxHTField0" ma:index="16" nillable="true" ma:taxonomy="true" ma:internalName="STEMSprakTaxHTField0" ma:taxonomyFieldName="STEMSprak" ma:displayName="Språk" ma:readOnly="false" ma:default="-1;#Sv|984ba086-a62a-400a-9716-342255976432" ma:fieldId="{77e59423-35da-4a79-b936-16325de5d96f}" ma:sspId="84977af6-8098-4a96-92f4-f2258740bef0" ma:termSetId="ae66b8f9-6d18-4403-8543-ac5ca329e7e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Behorighetsregel" ma:index="21" nillable="true" ma:displayName="Annan behörighetsregel (Används ej)" ma:default="0" ma:hidden="true" ma:internalName="STEMBehorighetsregel" ma:readOnly="true">
      <xsd:simpleType>
        <xsd:restriction base="dms:Boolean"/>
      </xsd:simpleType>
    </xsd:element>
    <xsd:element name="STEMSkapatAv" ma:index="22" nillable="true" ma:displayName="Skapat av" ma:hidden="true" ma:SharePointGroup="0" ma:internalName="STEMSkapatAv" ma:readOnly="tru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EMInformationsklassTaxHTField0" ma:index="23" nillable="true" ma:taxonomy="true" ma:internalName="STEMInformationsklassTaxHTField0" ma:taxonomyFieldName="STEMInformationsklass" ma:displayName="Informationsklass" ma:readOnly="false" ma:default="-1;#Ej sekretess|f6b508c3-2418-4a00-bdce-410e71819f98" ma:fieldId="{de526fac-1c9f-4b63-8cbf-f0395ce215f0}" ma:sspId="84977af6-8098-4a96-92f4-f2258740bef0" ma:termSetId="9a98483a-c5a2-4ef0-b5bf-43befd258f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OrganisationTaxHTField0" ma:index="24" nillable="true" ma:taxonomy="true" ma:internalName="STEMOrganisationTaxHTField0" ma:taxonomyFieldName="STEMOrganisation" ma:displayName="Organisation (Används ej)" ma:readOnly="true" ma:fieldId="{dbd771e0-57ed-4a1f-b495-5161947a4725}" ma:sspId="84977af6-8098-4a96-92f4-f2258740bef0" ma:termSetId="da55768c-4fa3-4440-a06e-845702abe3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ProcessTaxHTField0" ma:index="25" nillable="true" ma:taxonomy="true" ma:internalName="STEMProcessTaxHTField0" ma:taxonomyFieldName="STEMProcess" ma:displayName="Process (Används ej)" ma:readOnly="true" ma:fieldId="{31ee9918-fe17-4499-a134-e76a7564b818}" ma:sspId="84977af6-8098-4a96-92f4-f2258740bef0" ma:termSetId="bfebcec9-b73f-49ca-a4fe-44a2ddc411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Forfattare" ma:index="29" nillable="true" ma:displayName="Författare" ma:hidden="true" ma:internalName="STEMForfattare" ma:readOnly="false">
      <xsd:simpleType>
        <xsd:restriction base="dms:Text"/>
      </xsd:simpleType>
    </xsd:element>
    <xsd:element name="SharedWithUsers" ma:index="3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1e10c-4940-4fb2-8a61-b3e31fd6e3a8" elementFormDefault="qualified">
    <xsd:import namespace="http://schemas.microsoft.com/office/2006/documentManagement/types"/>
    <xsd:import namespace="http://schemas.microsoft.com/office/infopath/2007/PartnerControls"/>
    <xsd:element name="_x00c5_r" ma:index="5" ma:displayName="År" ma:default="2023" ma:format="Dropdown" ma:internalName="_x00c5_r" ma:readOnly="false">
      <xsd:simpleType>
        <xsd:restriction base="dms:Choice"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</xsd:restriction>
      </xsd:simpleType>
    </xsd:element>
    <xsd:element name="Period" ma:index="6" ma:displayName="Period" ma:format="RadioButtons" ma:internalName="Period" ma:readOnly="false">
      <xsd:simpleType>
        <xsd:restriction base="dms:Choice">
          <xsd:enumeration value="Sommar"/>
          <xsd:enumeration value="Vinter"/>
        </xsd:restriction>
      </xsd:simpleType>
    </xsd:element>
    <xsd:element name="Dokumenttyp" ma:index="7" ma:displayName="Dokumenttyp" ma:format="Dropdown" ma:internalName="Dokumenttyp" ma:readOnly="false">
      <xsd:simpleType>
        <xsd:restriction base="dms:Choice">
          <xsd:enumeration value="Beräkning"/>
          <xsd:enumeration value="Dokumentation"/>
          <xsd:enumeration value="Förutsättningar"/>
          <xsd:enumeration value="Prognostext"/>
        </xsd:restriction>
      </xsd:simpleType>
    </xsd:element>
    <xsd:element name="Sektor" ma:index="8" ma:displayName="Sektor" ma:format="Dropdown" ma:internalName="Sektor" ma:readOnly="false">
      <xsd:simpleType>
        <xsd:restriction base="dms:Choice">
          <xsd:enumeration value="Bostäder och service"/>
          <xsd:enumeration value="El och värme"/>
          <xsd:enumeration value="Industri"/>
          <xsd:enumeration value="Transporter"/>
          <xsd:enumeration value="Övergripande"/>
        </xsd:restriction>
      </xsd:simpleType>
    </xsd:element>
    <xsd:element name="MediaServiceMetadata" ma:index="3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51ac7-12a7-4aa6-8d67-2dfbea0fa2fa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389609b-753c-4f8c-8b25-dc67c078ff2c}" ma:internalName="TaxCatchAll" ma:showField="CatchAllData" ma:web="1ccf4f4a-5123-43da-9810-89d2bb66ec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d389609b-753c-4f8c-8b25-dc67c078ff2c}" ma:internalName="TaxCatchAllLabel" ma:readOnly="true" ma:showField="CatchAllDataLabel" ma:web="1ccf4f4a-5123-43da-9810-89d2bb66ec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Innehåll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0F58D7A2-908D-403A-B95C-A2345E45114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4E8CAEF-7245-4F15-9D2A-88F04A407B96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purl.org/dc/dcmitype/"/>
    <ds:schemaRef ds:uri="d221e10c-4940-4fb2-8a61-b3e31fd6e3a8"/>
    <ds:schemaRef ds:uri="f3851ac7-12a7-4aa6-8d67-2dfbea0fa2fa"/>
    <ds:schemaRef ds:uri="1ccf4f4a-5123-43da-9810-89d2bb66eca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D2939C-BEF3-42A5-9094-9BBA5121B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cf4f4a-5123-43da-9810-89d2bb66ecae"/>
    <ds:schemaRef ds:uri="d221e10c-4940-4fb2-8a61-b3e31fd6e3a8"/>
    <ds:schemaRef ds:uri="f3851ac7-12a7-4aa6-8d67-2dfbea0fa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16D5E5F-F71F-4209-9712-5DC2DA95F2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17</vt:i4>
      </vt:variant>
    </vt:vector>
  </HeadingPairs>
  <TitlesOfParts>
    <vt:vector size="30" baseType="lpstr">
      <vt:lpstr>Innehåll</vt:lpstr>
      <vt:lpstr>Tab 1</vt:lpstr>
      <vt:lpstr>Tab 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'Tab 1'!_ftn2</vt:lpstr>
      <vt:lpstr>'Tab 1'!_ftn3</vt:lpstr>
      <vt:lpstr>'Tab 10'!_Ref171228182</vt:lpstr>
      <vt:lpstr>'Tab 10'!_Ref191366868</vt:lpstr>
      <vt:lpstr>'Tab 1'!_Ref222801026</vt:lpstr>
      <vt:lpstr>Innehåll!_Ref223238598</vt:lpstr>
      <vt:lpstr>Innehåll!_Ref234319749</vt:lpstr>
      <vt:lpstr>Innehåll!_Ref265754687</vt:lpstr>
      <vt:lpstr>Innehåll!_Ref285543794</vt:lpstr>
      <vt:lpstr>'Tab 1'!_Ref285630195</vt:lpstr>
      <vt:lpstr>'Tab 6'!_Toc192404394</vt:lpstr>
      <vt:lpstr>'Tab 6'!_Toc223928248</vt:lpstr>
      <vt:lpstr>'Tab 8'!_Toc223928250</vt:lpstr>
      <vt:lpstr>'Tab 9'!_Toc223928251</vt:lpstr>
      <vt:lpstr>Innehåll!_Toc234814116</vt:lpstr>
      <vt:lpstr>'Tab 11'!_Toc269720903</vt:lpstr>
      <vt:lpstr>'Tab 12'!_Toc269720904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Kortsiktsprognos-i-siffror-vinter-2023</dc:title>
  <dc:subject/>
  <dc:creator/>
  <cp:keywords/>
  <cp:lastModifiedBy/>
  <cp:revision/>
  <dcterms:created xsi:type="dcterms:W3CDTF">2016-02-26T14:20:42Z</dcterms:created>
  <dcterms:modified xsi:type="dcterms:W3CDTF">2023-06-26T08:30:56Z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EMAmne">
    <vt:lpwstr/>
  </property>
  <property fmtid="{D5CDD505-2E9C-101B-9397-08002B2CF9AE}" pid="3" name="ContentTypeId">
    <vt:lpwstr>0x01010088B19C2BCA37444FB5A67A10AA6D1E3D0100CDD030766B36724B9931829E1142B635</vt:lpwstr>
  </property>
  <property fmtid="{D5CDD505-2E9C-101B-9397-08002B2CF9AE}" pid="4" name="STEMInformationsklass">
    <vt:lpwstr>1;#Ej sekretess|f6b508c3-2418-4a00-bdce-410e71819f98</vt:lpwstr>
  </property>
  <property fmtid="{D5CDD505-2E9C-101B-9397-08002B2CF9AE}" pid="5" name="STEMSprak">
    <vt:lpwstr>6;#Sv|984ba086-a62a-400a-9716-342255976432</vt:lpwstr>
  </property>
  <property fmtid="{D5CDD505-2E9C-101B-9397-08002B2CF9AE}" pid="6" name="STEMSprakTaxHTField0">
    <vt:lpwstr>Sv|984ba086-a62a-400a-9716-342255976432</vt:lpwstr>
  </property>
  <property fmtid="{D5CDD505-2E9C-101B-9397-08002B2CF9AE}" pid="7" name="Dokumenttyp">
    <vt:lpwstr>Förutsättningar</vt:lpwstr>
  </property>
  <property fmtid="{D5CDD505-2E9C-101B-9397-08002B2CF9AE}" pid="8" name="TaxKeywordTaxHTField">
    <vt:lpwstr/>
  </property>
  <property fmtid="{D5CDD505-2E9C-101B-9397-08002B2CF9AE}" pid="9" name="STEMBeskrivning">
    <vt:lpwstr>kortsiktsprognos-i-siffror-sommar-2021</vt:lpwstr>
  </property>
  <property fmtid="{D5CDD505-2E9C-101B-9397-08002B2CF9AE}" pid="10" name="År">
    <vt:lpwstr>2021</vt:lpwstr>
  </property>
  <property fmtid="{D5CDD505-2E9C-101B-9397-08002B2CF9AE}" pid="11" name="STEMOrganisation">
    <vt:lpwstr/>
  </property>
  <property fmtid="{D5CDD505-2E9C-101B-9397-08002B2CF9AE}" pid="12" name="STEMInformationsklassTaxHTField0">
    <vt:lpwstr>Ej sekretess|f6b508c3-2418-4a00-bdce-410e71819f98</vt:lpwstr>
  </property>
  <property fmtid="{D5CDD505-2E9C-101B-9397-08002B2CF9AE}" pid="13" name="Sektor">
    <vt:lpwstr>Övergripande</vt:lpwstr>
  </property>
  <property fmtid="{D5CDD505-2E9C-101B-9397-08002B2CF9AE}" pid="14" name="_ExtendedDescription">
    <vt:lpwstr>kortsiktsprognos-i-siffror-sommar-2021</vt:lpwstr>
  </property>
  <property fmtid="{D5CDD505-2E9C-101B-9397-08002B2CF9AE}" pid="15" name="STEMProcess">
    <vt:lpwstr/>
  </property>
  <property fmtid="{D5CDD505-2E9C-101B-9397-08002B2CF9AE}" pid="16" name="Period">
    <vt:lpwstr>Sommar</vt:lpwstr>
  </property>
  <property fmtid="{D5CDD505-2E9C-101B-9397-08002B2CF9AE}" pid="17" name="STEMProcessTaxHTField0">
    <vt:lpwstr/>
  </property>
  <property fmtid="{D5CDD505-2E9C-101B-9397-08002B2CF9AE}" pid="18" name="STEMOrganisationTaxHTField0">
    <vt:lpwstr/>
  </property>
</Properties>
</file>