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1826" documentId="10_ncr:100000_{940F014B-7C4A-4C40-9D91-E9239FE7F756}" xr6:coauthVersionLast="47" xr6:coauthVersionMax="47" xr10:uidLastSave="{C306C423-EE3A-4718-A6C7-4D62EFD1E782}"/>
  <bookViews>
    <workbookView xWindow="-120" yWindow="-120" windowWidth="29040" windowHeight="17520" xr2:uid="{00000000-000D-0000-FFFF-FFFF00000000}"/>
  </bookViews>
  <sheets>
    <sheet name="Rapport" sheetId="1" r:id="rId1"/>
    <sheet name="Annan lagringsskyldig" sheetId="2" r:id="rId2"/>
  </sheets>
  <definedNames>
    <definedName name="_xlnm.Print_Area" localSheetId="1">'Annan lagringsskyldig'!$A$1:$L$29</definedName>
    <definedName name="_xlnm.Print_Area" localSheetId="0">Rapport!$A$1:$M$41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2" l="1"/>
  <c r="J1" i="2"/>
  <c r="H1" i="2"/>
  <c r="G2" i="2" a="1"/>
  <c r="G2" i="2" s="1"/>
  <c r="N15" i="1" a="1"/>
  <c r="N15" i="1" s="1"/>
  <c r="C29" i="2" l="1"/>
  <c r="D29" i="2"/>
  <c r="E29" i="2"/>
  <c r="F24" i="1" s="1"/>
  <c r="F25" i="1" s="1" a="1"/>
  <c r="F25" i="1" s="1"/>
  <c r="F29" i="2"/>
  <c r="G29" i="2"/>
  <c r="H29" i="2"/>
  <c r="I24" i="1" s="1"/>
  <c r="I25" i="1" s="1" a="1"/>
  <c r="I25" i="1" s="1"/>
  <c r="I29" i="2"/>
  <c r="J24" i="1" s="1"/>
  <c r="J29" i="2"/>
  <c r="K24" i="1" s="1"/>
  <c r="K29" i="2"/>
  <c r="L24" i="1" s="1"/>
  <c r="L25" i="1" s="1" a="1"/>
  <c r="L25" i="1" s="1"/>
  <c r="L29" i="2"/>
  <c r="B29" i="2"/>
  <c r="C24" i="1" s="1"/>
  <c r="C25" i="1" s="1" a="1"/>
  <c r="C25" i="1" s="1"/>
  <c r="A8" i="2"/>
  <c r="K25" i="1" l="1"/>
  <c r="J25" i="1"/>
  <c r="H24" i="1"/>
  <c r="H25" i="1" s="1"/>
  <c r="G24" i="1"/>
  <c r="G25" i="1" s="1"/>
  <c r="E24" i="1"/>
  <c r="E25" i="1" s="1"/>
  <c r="D24" i="1"/>
  <c r="D25" i="1" s="1"/>
  <c r="N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Pelle Derewecki</author>
  </authors>
  <commentList>
    <comment ref="A18" authorId="0" shapeId="0" xr:uid="{D61049EC-F185-4E14-A768-CF22635BF26E}">
      <text>
        <r>
          <rPr>
            <sz val="9"/>
            <color indexed="81"/>
            <rFont val="Tahoma"/>
            <family val="2"/>
          </rPr>
          <t xml:space="preserve">Har inget av import bränslet gjorts ange värdet 0.
</t>
        </r>
      </text>
    </comment>
    <comment ref="A21" authorId="0" shapeId="0" xr:uid="{D6097BB6-1296-4AAD-AF1A-27F1960EA557}">
      <text>
        <r>
          <rPr>
            <sz val="9"/>
            <color indexed="81"/>
            <rFont val="Tahoma"/>
            <family val="2"/>
          </rPr>
          <t>Det är endast företag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som skickat in en anmälan om koncernlagring som har möjlighet att fylla i uppgifter här.
</t>
        </r>
      </text>
    </comment>
    <comment ref="A24" authorId="0" shapeId="0" xr:uid="{700F6492-E269-45C7-9B21-9D43041AF914}">
      <text>
        <r>
          <rPr>
            <sz val="9"/>
            <color indexed="81"/>
            <rFont val="Tahoma"/>
            <family val="2"/>
          </rPr>
          <t xml:space="preserve">Statlig myndighet, Lagringskyldig säljare,
Lagringskyldig förbrukare, och 
gasturbinanläggningar eller oljekondensverk för framställning av elektrisk kraft som ingår i effektreserven enligt lagen (2003:436) om effektreserv 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<sst xmlns="http://schemas.openxmlformats.org/spreadsheetml/2006/main" count="82" uniqueCount="54">
  <si>
    <t>Datum</t>
  </si>
  <si>
    <t>Telefon: 016-544 20 00</t>
  </si>
  <si>
    <t>Företag</t>
  </si>
  <si>
    <t>Kontaktperson</t>
  </si>
  <si>
    <t>Adress</t>
  </si>
  <si>
    <t>Telefon</t>
  </si>
  <si>
    <t>Postnr, ort</t>
  </si>
  <si>
    <t>E-mail</t>
  </si>
  <si>
    <t>Motorbensin</t>
  </si>
  <si>
    <t>Flygfotogen</t>
  </si>
  <si>
    <t>Dbo/eo 1</t>
  </si>
  <si>
    <t>Namnförtydligande</t>
  </si>
  <si>
    <t>Summa</t>
  </si>
  <si>
    <r>
      <t>Enhet m</t>
    </r>
    <r>
      <rPr>
        <vertAlign val="superscript"/>
        <sz val="8"/>
        <rFont val="Times New Roman"/>
        <family val="1"/>
      </rPr>
      <t>3</t>
    </r>
  </si>
  <si>
    <t>Bränsle sålt för export</t>
  </si>
  <si>
    <t>Övr eo              inkl WRD</t>
  </si>
  <si>
    <t>Övriga upplysningar</t>
  </si>
  <si>
    <t>Behörig firmatecknare</t>
  </si>
  <si>
    <t>Box 310, 631 04  ESKILSTUNA</t>
  </si>
  <si>
    <t>Uppgifterna på denna blankett är lämnade enligt kap. 3, 5 § lagen (2012:806) om beredskapslagring av olja</t>
  </si>
  <si>
    <t>Råolja</t>
  </si>
  <si>
    <t>Referensår</t>
  </si>
  <si>
    <t>Bensin</t>
  </si>
  <si>
    <t>Övrig eo</t>
  </si>
  <si>
    <t>Ren biobensin</t>
  </si>
  <si>
    <t>Ren biofotogen</t>
  </si>
  <si>
    <t>Ren biodiesel</t>
  </si>
  <si>
    <t>Totalt</t>
  </si>
  <si>
    <t>Därav biobensin</t>
  </si>
  <si>
    <t>Därav biofotogen</t>
  </si>
  <si>
    <t>Därav biodiesel</t>
  </si>
  <si>
    <t>Lagringsskyldigt företag</t>
  </si>
  <si>
    <t>Försäljning till företag enligt förteckning över lagringsskyldiga utgiven av Energimyndigheten</t>
  </si>
  <si>
    <t>Organisationsnummer</t>
  </si>
  <si>
    <t>Senast uppdaterad:</t>
  </si>
  <si>
    <t>-</t>
  </si>
  <si>
    <t>BASMÄNGD</t>
  </si>
  <si>
    <t>Importerad kvantitet (m3)</t>
  </si>
  <si>
    <t>Total försäljning (m3)</t>
  </si>
  <si>
    <t>Försäljning för bunkering till utrikes sjöfart</t>
  </si>
  <si>
    <t>Total förbrukning (m3)</t>
  </si>
  <si>
    <t>Försäljnings-/Förbrukningsrapport</t>
  </si>
  <si>
    <r>
      <t xml:space="preserve">1)  </t>
    </r>
    <r>
      <rPr>
        <sz val="8"/>
        <rFont val="Times New Roman"/>
        <family val="1"/>
      </rPr>
      <t>Denna post avser endast bolag som ansökt om koncernlagring</t>
    </r>
  </si>
  <si>
    <t xml:space="preserve"> </t>
  </si>
  <si>
    <r>
      <t xml:space="preserve">Försäljning till koncerbolag  </t>
    </r>
    <r>
      <rPr>
        <b/>
        <sz val="9"/>
        <rFont val="Times New Roman"/>
        <family val="1"/>
      </rPr>
      <t>1)</t>
    </r>
  </si>
  <si>
    <r>
      <t xml:space="preserve">Försäljning till annan lagringsskyldig                     </t>
    </r>
    <r>
      <rPr>
        <b/>
        <sz val="9"/>
        <rFont val="Times New Roman"/>
        <family val="1"/>
      </rPr>
      <t>2)</t>
    </r>
  </si>
  <si>
    <t>sid 1/2</t>
  </si>
  <si>
    <t>sid 2/2</t>
  </si>
  <si>
    <t>Informationsklass: K2</t>
  </si>
  <si>
    <t>Rapport av:</t>
  </si>
  <si>
    <t>* Obligatorisk fält</t>
  </si>
  <si>
    <t>Version: 1.1</t>
  </si>
  <si>
    <t>Avdelningen för energiberedskap</t>
  </si>
  <si>
    <r>
      <t xml:space="preserve">2)  </t>
    </r>
    <r>
      <rPr>
        <sz val="8"/>
        <rFont val="Times New Roman"/>
        <family val="1"/>
      </rPr>
      <t>Försäljning till annan lagringsskydlig</t>
    </r>
    <r>
      <rPr>
        <b/>
        <sz val="10"/>
        <rFont val="Times New Roman"/>
        <family val="1"/>
      </rPr>
      <t xml:space="preserve"> </t>
    </r>
    <r>
      <rPr>
        <sz val="8"/>
        <rFont val="Times New Roman"/>
        <family val="1"/>
      </rPr>
      <t>som Statlig myndighet, lagringskyldig säljare, lagringskyldig förbrukare.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</si>
</sst>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-;\-* #,##0.00\ _k_r_-;_-* &quot;-&quot;??\ _k_r_-;_-@_-"/>
    <numFmt numFmtId="165" formatCode="yyyy/mm/dd;@"/>
    <numFmt numFmtId="166" formatCode="#,##0;[Red]#,##0"/>
  </numFmts>
  <fonts count="31" x14ac:knownFonts="1">
    <font>
      <sz val="10"/>
      <name val="Arial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4"/>
      <name val="Times New Roman"/>
      <family val="1"/>
    </font>
    <font>
      <vertAlign val="superscript"/>
      <sz val="8"/>
      <name val="Times New Roman"/>
      <family val="1"/>
    </font>
    <font>
      <b/>
      <i/>
      <sz val="24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36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Arial"/>
      <family val="2"/>
    </font>
    <font>
      <b/>
      <sz val="16"/>
      <name val="Times New Roman"/>
      <family val="1"/>
    </font>
    <font>
      <sz val="9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vertAlign val="superscript"/>
      <sz val="10"/>
      <name val="Times New Roman"/>
      <family val="1"/>
    </font>
    <font>
      <b/>
      <sz val="16"/>
      <color rgb="FFFF0000"/>
      <name val="Times New Roman"/>
      <family val="1"/>
    </font>
    <font>
      <sz val="11"/>
      <name val="Times New Roman"/>
      <family val="1"/>
    </font>
    <font>
      <b/>
      <sz val="11"/>
      <color rgb="FFED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6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4" xfId="0" applyFont="1" applyBorder="1"/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3" xfId="0" applyFont="1" applyBorder="1"/>
    <xf numFmtId="0" fontId="17" fillId="0" borderId="14" xfId="0" applyFont="1" applyBorder="1"/>
    <xf numFmtId="0" fontId="5" fillId="0" borderId="1" xfId="0" applyFont="1" applyBorder="1"/>
    <xf numFmtId="0" fontId="18" fillId="0" borderId="12" xfId="0" applyFont="1" applyBorder="1"/>
    <xf numFmtId="1" fontId="6" fillId="0" borderId="0" xfId="0" applyNumberFormat="1" applyFont="1"/>
    <xf numFmtId="3" fontId="17" fillId="0" borderId="1" xfId="1" applyNumberFormat="1" applyFont="1" applyFill="1" applyBorder="1" applyAlignment="1" applyProtection="1">
      <alignment horizontal="right"/>
      <protection locked="0"/>
    </xf>
    <xf numFmtId="1" fontId="17" fillId="0" borderId="1" xfId="1" applyNumberFormat="1" applyFont="1" applyFill="1" applyBorder="1" applyProtection="1">
      <protection locked="0"/>
    </xf>
    <xf numFmtId="0" fontId="17" fillId="0" borderId="1" xfId="0" applyFont="1" applyBorder="1" applyAlignment="1" applyProtection="1">
      <alignment vertical="center" wrapText="1"/>
      <protection locked="0"/>
    </xf>
    <xf numFmtId="14" fontId="6" fillId="0" borderId="0" xfId="0" applyNumberFormat="1" applyFont="1"/>
    <xf numFmtId="0" fontId="2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" fontId="17" fillId="0" borderId="0" xfId="1" applyNumberFormat="1" applyFont="1" applyFill="1" applyBorder="1" applyProtection="1">
      <protection locked="0"/>
    </xf>
    <xf numFmtId="0" fontId="18" fillId="2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26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 applyProtection="1">
      <alignment vertical="top" wrapText="1"/>
      <protection locked="0"/>
    </xf>
    <xf numFmtId="0" fontId="15" fillId="0" borderId="2" xfId="0" applyFont="1" applyBorder="1" applyAlignment="1" applyProtection="1">
      <alignment vertical="top" wrapText="1"/>
      <protection locked="0"/>
    </xf>
    <xf numFmtId="1" fontId="6" fillId="0" borderId="8" xfId="0" applyNumberFormat="1" applyFont="1" applyBorder="1"/>
    <xf numFmtId="0" fontId="6" fillId="0" borderId="0" xfId="0" applyFont="1" applyAlignment="1">
      <alignment horizontal="right"/>
    </xf>
    <xf numFmtId="0" fontId="23" fillId="0" borderId="0" xfId="0" applyFont="1" applyAlignment="1">
      <alignment horizontal="center" wrapText="1"/>
    </xf>
    <xf numFmtId="3" fontId="26" fillId="0" borderId="0" xfId="0" applyNumberFormat="1" applyFont="1" applyAlignment="1">
      <alignment vertical="center" wrapText="1"/>
    </xf>
    <xf numFmtId="0" fontId="6" fillId="0" borderId="0" xfId="0" quotePrefix="1" applyFont="1"/>
    <xf numFmtId="165" fontId="6" fillId="0" borderId="2" xfId="0" applyNumberFormat="1" applyFont="1" applyBorder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7" fillId="0" borderId="0" xfId="0" quotePrefix="1" applyFont="1"/>
    <xf numFmtId="0" fontId="7" fillId="0" borderId="0" xfId="0" applyFont="1"/>
    <xf numFmtId="0" fontId="25" fillId="0" borderId="0" xfId="0" applyFont="1"/>
    <xf numFmtId="0" fontId="5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24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5" fillId="0" borderId="2" xfId="0" applyFont="1" applyBorder="1" applyAlignment="1" applyProtection="1">
      <alignment horizontal="left"/>
      <protection locked="0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166" fontId="17" fillId="3" borderId="1" xfId="1" applyNumberFormat="1" applyFont="1" applyFill="1" applyBorder="1" applyAlignment="1" applyProtection="1">
      <alignment wrapText="1"/>
      <protection hidden="1"/>
    </xf>
    <xf numFmtId="166" fontId="17" fillId="3" borderId="1" xfId="1" applyNumberFormat="1" applyFont="1" applyFill="1" applyBorder="1" applyProtection="1">
      <protection hidden="1"/>
    </xf>
    <xf numFmtId="1" fontId="6" fillId="0" borderId="8" xfId="0" applyNumberFormat="1" applyFont="1" applyBorder="1" applyProtection="1">
      <protection hidden="1"/>
    </xf>
    <xf numFmtId="3" fontId="7" fillId="0" borderId="1" xfId="0" applyNumberFormat="1" applyFont="1" applyBorder="1" applyAlignment="1" applyProtection="1">
      <alignment horizontal="right"/>
      <protection hidden="1"/>
    </xf>
    <xf numFmtId="3" fontId="17" fillId="0" borderId="1" xfId="1" applyNumberFormat="1" applyFont="1" applyFill="1" applyBorder="1" applyAlignment="1" applyProtection="1">
      <alignment horizontal="right"/>
      <protection hidden="1"/>
    </xf>
    <xf numFmtId="0" fontId="7" fillId="0" borderId="0" xfId="0" applyFont="1" applyAlignment="1">
      <alignment vertical="top" wrapText="1"/>
    </xf>
    <xf numFmtId="0" fontId="27" fillId="5" borderId="0" xfId="0" applyFont="1" applyFill="1" applyAlignment="1">
      <alignment vertical="center" wrapText="1"/>
    </xf>
    <xf numFmtId="14" fontId="3" fillId="0" borderId="0" xfId="0" applyNumberFormat="1" applyFont="1" applyAlignment="1">
      <alignment wrapText="1"/>
    </xf>
    <xf numFmtId="0" fontId="28" fillId="0" borderId="0" xfId="0" applyFont="1" applyAlignment="1" applyProtection="1">
      <alignment horizontal="center" wrapText="1"/>
      <protection hidden="1"/>
    </xf>
    <xf numFmtId="0" fontId="6" fillId="0" borderId="0" xfId="0" applyFont="1" applyAlignment="1">
      <alignment horizontal="left"/>
    </xf>
    <xf numFmtId="0" fontId="12" fillId="0" borderId="6" xfId="0" applyFont="1" applyBorder="1" applyProtection="1">
      <protection locked="0"/>
    </xf>
    <xf numFmtId="0" fontId="12" fillId="0" borderId="2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Protection="1">
      <protection locked="0"/>
    </xf>
    <xf numFmtId="0" fontId="18" fillId="2" borderId="1" xfId="0" applyFont="1" applyFill="1" applyBorder="1" applyAlignment="1">
      <alignment horizontal="center" vertical="center"/>
    </xf>
    <xf numFmtId="0" fontId="26" fillId="0" borderId="8" xfId="0" applyFont="1" applyBorder="1" applyAlignment="1" applyProtection="1">
      <alignment horizontal="left" wrapText="1"/>
      <protection hidden="1"/>
    </xf>
    <xf numFmtId="0" fontId="26" fillId="0" borderId="0" xfId="0" applyFont="1" applyAlignment="1" applyProtection="1">
      <alignment horizontal="left" wrapText="1"/>
      <protection hidden="1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1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8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18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7" fillId="2" borderId="3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4" fillId="0" borderId="6" xfId="0" applyFont="1" applyBorder="1"/>
    <xf numFmtId="0" fontId="4" fillId="0" borderId="2" xfId="0" applyFont="1" applyBorder="1"/>
    <xf numFmtId="0" fontId="6" fillId="0" borderId="2" xfId="0" applyFont="1" applyBorder="1"/>
    <xf numFmtId="0" fontId="0" fillId="0" borderId="2" xfId="0" applyBorder="1"/>
    <xf numFmtId="0" fontId="0" fillId="0" borderId="5" xfId="0" applyBorder="1"/>
    <xf numFmtId="0" fontId="0" fillId="0" borderId="10" xfId="0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9" fillId="0" borderId="6" xfId="0" applyFont="1" applyBorder="1" applyProtection="1">
      <protection hidden="1"/>
    </xf>
    <xf numFmtId="0" fontId="19" fillId="0" borderId="2" xfId="0" applyFont="1" applyBorder="1" applyProtection="1">
      <protection hidden="1"/>
    </xf>
    <xf numFmtId="0" fontId="19" fillId="0" borderId="5" xfId="0" applyFont="1" applyBorder="1" applyProtection="1">
      <protection hidden="1"/>
    </xf>
    <xf numFmtId="0" fontId="4" fillId="0" borderId="3" xfId="0" applyFont="1" applyBorder="1" applyAlignment="1">
      <alignment vertical="top"/>
    </xf>
    <xf numFmtId="0" fontId="0" fillId="0" borderId="4" xfId="0" applyBorder="1"/>
    <xf numFmtId="0" fontId="0" fillId="0" borderId="7" xfId="0" applyBorder="1"/>
  </cellXfs>
  <cellStyles count="2">
    <cellStyle name="Normal" xfId="0" builtinId="0"/>
    <cellStyle name="Tusental" xfId="1" builtinId="3"/>
  </cellStyles>
  <dxfs count="8">
    <dxf>
      <font>
        <color rgb="FFFF0000"/>
      </font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</dxf>
    <dxf>
      <font>
        <b/>
        <i val="0"/>
        <strike val="0"/>
        <color rgb="FFFF0000"/>
      </font>
      <fill>
        <patternFill patternType="solid">
          <fgColor auto="1"/>
          <bgColor rgb="FFFFC000"/>
        </patternFill>
      </fill>
    </dxf>
    <dxf>
      <font>
        <b val="0"/>
        <i/>
        <color rgb="FFFF0000"/>
      </font>
      <fill>
        <patternFill>
          <fgColor rgb="FFFFFF99"/>
          <bgColor theme="0" tint="-4.9989318521683403E-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3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2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1</xdr:row>
      <xdr:rowOff>28574</xdr:rowOff>
    </xdr:from>
    <xdr:to>
      <xdr:col>3</xdr:col>
      <xdr:colOff>347433</xdr:colOff>
      <xdr:row>1</xdr:row>
      <xdr:rowOff>640574</xdr:rowOff>
    </xdr:to>
    <xdr:pic>
      <xdr:nvPicPr>
        <xdr:cNvPr id="4" name="Bildobjekt 3" descr="Energimyndigheten logo">
          <a:extLst>
            <a:ext uri="{FF2B5EF4-FFF2-40B4-BE49-F238E27FC236}">
              <a16:creationId xmlns:a16="http://schemas.microsoft.com/office/drawing/2014/main" id="{2D988CC6-3D1A-7CD9-1BC3-B9D10560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90499"/>
          <a:ext cx="2547709" cy="61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2</xdr:col>
      <xdr:colOff>137884</xdr:colOff>
      <xdr:row>3</xdr:row>
      <xdr:rowOff>154800</xdr:rowOff>
    </xdr:to>
    <xdr:pic>
      <xdr:nvPicPr>
        <xdr:cNvPr id="3" name="Bildobjekt 2" descr="Energimyndigheten logo">
          <a:extLst>
            <a:ext uri="{FF2B5EF4-FFF2-40B4-BE49-F238E27FC236}">
              <a16:creationId xmlns:a16="http://schemas.microsoft.com/office/drawing/2014/main" id="{82F66266-E629-420A-9AAB-25128AF13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2547709" cy="612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"/>
  <sheetViews>
    <sheetView showGridLines="0" tabSelected="1" zoomScaleNormal="100" workbookViewId="0">
      <selection activeCell="J5" sqref="J5"/>
    </sheetView>
  </sheetViews>
  <sheetFormatPr defaultColWidth="9.140625" defaultRowHeight="12.75" x14ac:dyDescent="0.2"/>
  <cols>
    <col min="1" max="1" width="21.7109375" style="4" customWidth="1"/>
    <col min="2" max="2" width="2.28515625" style="4" customWidth="1"/>
    <col min="3" max="3" width="9.7109375" style="8" customWidth="1"/>
    <col min="4" max="4" width="10.42578125" style="8" customWidth="1"/>
    <col min="5" max="5" width="10" style="4" customWidth="1"/>
    <col min="6" max="6" width="10.7109375" style="4" customWidth="1"/>
    <col min="7" max="7" width="11.42578125" style="4" customWidth="1"/>
    <col min="8" max="8" width="10.85546875" style="4" customWidth="1"/>
    <col min="9" max="9" width="10.7109375" style="4" customWidth="1"/>
    <col min="10" max="10" width="9.7109375" style="4" customWidth="1"/>
    <col min="11" max="11" width="8.42578125" style="4" customWidth="1"/>
    <col min="12" max="12" width="10.42578125" style="4" customWidth="1"/>
    <col min="13" max="13" width="8.42578125" style="4" customWidth="1"/>
    <col min="14" max="16" width="9.140625" style="4"/>
    <col min="17" max="17" width="11" style="4" customWidth="1"/>
    <col min="18" max="16384" width="9.140625" style="4"/>
  </cols>
  <sheetData>
    <row r="1" spans="1:18" x14ac:dyDescent="0.2">
      <c r="F1" s="4" t="s">
        <v>51</v>
      </c>
      <c r="G1" s="99" t="s">
        <v>34</v>
      </c>
      <c r="H1" s="99"/>
      <c r="I1" s="30">
        <v>46134</v>
      </c>
      <c r="L1" s="4" t="s">
        <v>46</v>
      </c>
    </row>
    <row r="2" spans="1:18" ht="54" customHeight="1" x14ac:dyDescent="0.6">
      <c r="A2" s="10"/>
      <c r="B2" s="10"/>
      <c r="C2" s="11"/>
      <c r="D2" s="11"/>
      <c r="E2" s="9"/>
      <c r="F2" s="15" t="s">
        <v>41</v>
      </c>
      <c r="H2" s="12"/>
      <c r="I2" s="12"/>
    </row>
    <row r="3" spans="1:18" x14ac:dyDescent="0.2">
      <c r="A3" s="6" t="s">
        <v>52</v>
      </c>
      <c r="B3" s="6"/>
      <c r="C3" s="7"/>
      <c r="D3" s="7"/>
      <c r="G3" s="6" t="s">
        <v>0</v>
      </c>
    </row>
    <row r="4" spans="1:18" ht="15.75" x14ac:dyDescent="0.25">
      <c r="A4" s="6" t="s">
        <v>18</v>
      </c>
      <c r="B4" s="6"/>
      <c r="C4" s="7"/>
      <c r="D4" s="7"/>
      <c r="E4" s="6"/>
      <c r="G4" s="46"/>
      <c r="H4" s="6"/>
      <c r="I4" s="6"/>
      <c r="J4" s="3" t="s">
        <v>49</v>
      </c>
    </row>
    <row r="5" spans="1:18" ht="18.75" x14ac:dyDescent="0.3">
      <c r="A5" s="6" t="s">
        <v>1</v>
      </c>
      <c r="B5" s="6"/>
      <c r="C5" s="7"/>
      <c r="D5" s="7"/>
      <c r="E5" s="6"/>
      <c r="G5" s="47" t="s">
        <v>21</v>
      </c>
      <c r="H5" s="6"/>
      <c r="I5" s="42"/>
      <c r="J5" s="48"/>
    </row>
    <row r="6" spans="1:18" ht="16.5" x14ac:dyDescent="0.25">
      <c r="A6" s="6"/>
      <c r="B6" s="6"/>
      <c r="C6" s="7"/>
      <c r="D6" s="7"/>
      <c r="E6" s="6"/>
      <c r="G6" s="56"/>
      <c r="H6" s="6"/>
      <c r="I6" s="42"/>
      <c r="J6" s="49"/>
      <c r="L6" s="50"/>
    </row>
    <row r="7" spans="1:18" ht="15.75" x14ac:dyDescent="0.25">
      <c r="A7" s="68" t="s">
        <v>48</v>
      </c>
      <c r="B7" s="68"/>
      <c r="C7" s="7"/>
      <c r="D7" s="7"/>
      <c r="E7" s="6"/>
      <c r="F7" s="51"/>
      <c r="G7" s="6"/>
    </row>
    <row r="8" spans="1:18" x14ac:dyDescent="0.2">
      <c r="C8" s="7"/>
      <c r="D8" s="7"/>
      <c r="E8" s="6"/>
      <c r="G8" s="6"/>
      <c r="H8" s="6"/>
      <c r="I8" s="6"/>
    </row>
    <row r="9" spans="1:18" x14ac:dyDescent="0.2">
      <c r="A9" s="112" t="s">
        <v>2</v>
      </c>
      <c r="B9" s="113"/>
      <c r="C9" s="114"/>
      <c r="D9" s="112" t="s">
        <v>4</v>
      </c>
      <c r="E9" s="113"/>
      <c r="F9" s="113"/>
      <c r="G9" s="114"/>
      <c r="H9" s="112" t="s">
        <v>5</v>
      </c>
      <c r="I9" s="114"/>
      <c r="J9" s="112" t="s">
        <v>3</v>
      </c>
      <c r="K9" s="113"/>
      <c r="L9" s="113"/>
      <c r="M9" s="114"/>
    </row>
    <row r="10" spans="1:18" ht="15.95" customHeight="1" x14ac:dyDescent="0.25">
      <c r="A10" s="69"/>
      <c r="B10" s="70"/>
      <c r="C10" s="71"/>
      <c r="D10" s="69"/>
      <c r="E10" s="72"/>
      <c r="F10" s="72"/>
      <c r="G10" s="71"/>
      <c r="H10" s="69"/>
      <c r="I10" s="71"/>
      <c r="J10" s="69"/>
      <c r="K10" s="72"/>
      <c r="L10" s="72"/>
      <c r="M10" s="71"/>
    </row>
    <row r="11" spans="1:18" x14ac:dyDescent="0.2">
      <c r="A11" s="112" t="s">
        <v>33</v>
      </c>
      <c r="B11" s="113"/>
      <c r="C11" s="114"/>
      <c r="D11" s="112" t="s">
        <v>6</v>
      </c>
      <c r="E11" s="113"/>
      <c r="F11" s="113"/>
      <c r="G11" s="114"/>
      <c r="H11" s="112" t="s">
        <v>7</v>
      </c>
      <c r="I11" s="113"/>
      <c r="J11" s="113"/>
      <c r="K11" s="113"/>
      <c r="L11" s="113"/>
      <c r="M11" s="114"/>
    </row>
    <row r="12" spans="1:18" ht="15.95" customHeight="1" x14ac:dyDescent="0.25">
      <c r="A12" s="69"/>
      <c r="B12" s="70"/>
      <c r="C12" s="71"/>
      <c r="D12" s="106"/>
      <c r="E12" s="107"/>
      <c r="F12" s="107"/>
      <c r="G12" s="108"/>
      <c r="H12" s="109"/>
      <c r="I12" s="110"/>
      <c r="J12" s="110"/>
      <c r="K12" s="110"/>
      <c r="L12" s="110"/>
      <c r="M12" s="111"/>
    </row>
    <row r="13" spans="1:18" ht="15.95" customHeight="1" x14ac:dyDescent="0.25">
      <c r="A13" s="52"/>
      <c r="B13" s="52"/>
      <c r="C13" s="52"/>
      <c r="D13" s="52"/>
      <c r="E13" s="53"/>
      <c r="F13" s="52"/>
      <c r="G13" s="52"/>
      <c r="H13" s="52"/>
      <c r="I13" s="53"/>
      <c r="J13" s="52"/>
      <c r="K13" s="53"/>
      <c r="L13" s="53"/>
    </row>
    <row r="14" spans="1:18" ht="15.95" customHeight="1" x14ac:dyDescent="0.2">
      <c r="H14" s="16"/>
      <c r="I14" s="16"/>
      <c r="M14" s="16" t="s">
        <v>13</v>
      </c>
    </row>
    <row r="15" spans="1:18" ht="12.75" customHeight="1" x14ac:dyDescent="0.2">
      <c r="A15" s="100"/>
      <c r="B15" s="101"/>
      <c r="C15" s="73" t="s">
        <v>8</v>
      </c>
      <c r="D15" s="73"/>
      <c r="E15" s="73"/>
      <c r="F15" s="73" t="s">
        <v>9</v>
      </c>
      <c r="G15" s="73"/>
      <c r="H15" s="73"/>
      <c r="I15" s="90" t="s">
        <v>10</v>
      </c>
      <c r="J15" s="91"/>
      <c r="K15" s="92"/>
      <c r="L15" s="34" t="s">
        <v>23</v>
      </c>
      <c r="M15" s="88" t="s">
        <v>20</v>
      </c>
      <c r="N15" s="74" t="str" cm="1">
        <f t="array" ref="N15">IFERROR(_xlfn.IFS(OR(C18="",D18="",E18="",F18="",G18="",H18="",I18="",J18="",K18="",L18="",M18=""),"Fyll i samtliga värden för 'Importerad kvantitet (m3)'!",OR(C18&lt;0,D18&lt;0,E18&lt;0,F18&lt;0,G18&lt;0,H18&lt;0,I18&lt;0,J18&lt;0,K18&lt;0,L18&lt;0,M18&lt;0),"'Importerad kvatitet' kan inte vara negativt"),"")</f>
        <v>Fyll i samtliga värden för 'Importerad kvantitet (m3)'!</v>
      </c>
      <c r="O15" s="75"/>
      <c r="P15" s="75"/>
      <c r="Q15" s="75"/>
      <c r="R15" s="36"/>
    </row>
    <row r="16" spans="1:18" ht="12.75" customHeight="1" x14ac:dyDescent="0.2">
      <c r="A16" s="102"/>
      <c r="B16" s="103"/>
      <c r="C16" s="95" t="s">
        <v>8</v>
      </c>
      <c r="D16" s="95"/>
      <c r="E16" s="81" t="s">
        <v>24</v>
      </c>
      <c r="F16" s="95" t="s">
        <v>9</v>
      </c>
      <c r="G16" s="95"/>
      <c r="H16" s="81" t="s">
        <v>25</v>
      </c>
      <c r="I16" s="93" t="s">
        <v>10</v>
      </c>
      <c r="J16" s="94"/>
      <c r="K16" s="81" t="s">
        <v>26</v>
      </c>
      <c r="L16" s="81" t="s">
        <v>15</v>
      </c>
      <c r="M16" s="89"/>
      <c r="N16" s="74"/>
      <c r="O16" s="75"/>
      <c r="P16" s="75"/>
      <c r="Q16" s="75"/>
      <c r="R16" s="36"/>
    </row>
    <row r="17" spans="1:18" ht="24" x14ac:dyDescent="0.2">
      <c r="A17" s="104"/>
      <c r="B17" s="105"/>
      <c r="C17" s="17" t="s">
        <v>27</v>
      </c>
      <c r="D17" s="18" t="s">
        <v>28</v>
      </c>
      <c r="E17" s="81"/>
      <c r="F17" s="17" t="s">
        <v>27</v>
      </c>
      <c r="G17" s="18" t="s">
        <v>29</v>
      </c>
      <c r="H17" s="82"/>
      <c r="I17" s="17" t="s">
        <v>27</v>
      </c>
      <c r="J17" s="18" t="s">
        <v>30</v>
      </c>
      <c r="K17" s="82"/>
      <c r="L17" s="96"/>
      <c r="M17" s="89"/>
      <c r="N17" s="74"/>
      <c r="O17" s="75"/>
      <c r="P17" s="75"/>
      <c r="Q17" s="75"/>
      <c r="R17" s="36"/>
    </row>
    <row r="18" spans="1:18" ht="23.25" customHeight="1" x14ac:dyDescent="0.2">
      <c r="A18" s="20" t="s">
        <v>37</v>
      </c>
      <c r="B18" s="20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  <c r="N18" s="74"/>
      <c r="O18" s="75"/>
      <c r="P18" s="75"/>
      <c r="Q18" s="75"/>
      <c r="R18" s="44"/>
    </row>
    <row r="19" spans="1:18" ht="23.25" customHeight="1" x14ac:dyDescent="0.2">
      <c r="A19" s="20" t="s">
        <v>40</v>
      </c>
      <c r="B19" s="20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33"/>
      <c r="N19" s="31"/>
    </row>
    <row r="20" spans="1:18" ht="23.25" customHeight="1" x14ac:dyDescent="0.2">
      <c r="A20" s="20" t="s">
        <v>38</v>
      </c>
      <c r="B20" s="20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6"/>
    </row>
    <row r="21" spans="1:18" ht="23.25" customHeight="1" x14ac:dyDescent="0.2">
      <c r="A21" s="21" t="s">
        <v>44</v>
      </c>
      <c r="B21" s="32" t="s">
        <v>35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6"/>
    </row>
    <row r="22" spans="1:18" ht="23.25" customHeight="1" x14ac:dyDescent="0.2">
      <c r="A22" s="21" t="s">
        <v>14</v>
      </c>
      <c r="B22" s="32" t="s">
        <v>35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6"/>
    </row>
    <row r="23" spans="1:18" ht="23.25" customHeight="1" x14ac:dyDescent="0.2">
      <c r="A23" s="21" t="s">
        <v>39</v>
      </c>
      <c r="B23" s="32" t="s">
        <v>35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6"/>
    </row>
    <row r="24" spans="1:18" ht="23.25" customHeight="1" x14ac:dyDescent="0.2">
      <c r="A24" s="21" t="s">
        <v>45</v>
      </c>
      <c r="B24" s="32" t="s">
        <v>35</v>
      </c>
      <c r="C24" s="63">
        <f>'Annan lagringsskyldig'!B29</f>
        <v>0</v>
      </c>
      <c r="D24" s="63">
        <f>'Annan lagringsskyldig'!C29</f>
        <v>0</v>
      </c>
      <c r="E24" s="63">
        <f>'Annan lagringsskyldig'!D29</f>
        <v>0</v>
      </c>
      <c r="F24" s="63">
        <f>'Annan lagringsskyldig'!E29</f>
        <v>0</v>
      </c>
      <c r="G24" s="63">
        <f>'Annan lagringsskyldig'!F29</f>
        <v>0</v>
      </c>
      <c r="H24" s="63">
        <f>'Annan lagringsskyldig'!G29</f>
        <v>0</v>
      </c>
      <c r="I24" s="63">
        <f>'Annan lagringsskyldig'!H29</f>
        <v>0</v>
      </c>
      <c r="J24" s="63">
        <f>'Annan lagringsskyldig'!I29</f>
        <v>0</v>
      </c>
      <c r="K24" s="63">
        <f>'Annan lagringsskyldig'!J29</f>
        <v>0</v>
      </c>
      <c r="L24" s="63">
        <f>'Annan lagringsskyldig'!K29</f>
        <v>0</v>
      </c>
      <c r="M24" s="41"/>
      <c r="O24" s="58"/>
      <c r="P24" s="58"/>
      <c r="Q24" s="58"/>
    </row>
    <row r="25" spans="1:18" ht="23.25" customHeight="1" x14ac:dyDescent="0.2">
      <c r="A25" s="54" t="s">
        <v>36</v>
      </c>
      <c r="B25" s="55"/>
      <c r="C25" s="59" t="str" cm="1">
        <f t="array" ref="C25">IFERROR(_xlfn.IFS(AND(J5="Försäljare",SUM($C$18,$F$18,$I$18,$L$18,$M$18)&gt;=2500,SUM($C$20,$F$20,$I$20,$L$20)&gt;=50000),SUM(C19:C20)-SUM(C21:C24),AND(J5="Försäljare",SUM($C$18,$F$18,$I$18,$L$18,$M$18)&gt;=2500,SUM($C$20,$F$20,$I$20,$L$20)&lt;50000),SUM(C19:C20)-SUM(C21:C24),AND(J5="Försäljare",SUM($C$18,$F$18,$I$18,$L$18,$M$18)&lt;2500,SUM($C$20,$F$20,$I$20,$L$20)&gt;=50000),SUM(C20)-SUM(C21:C24),AND(J5="Försäljare",SUM($C$18,$F$18,$I$18,$L$18,$M$18)&lt;2500,SUM($C$20,$F$20,$I$20,$L$20)&lt;50000),0,AND(J5="Förbrukare",SUM($C$18,$F$18,$I$18,$L$18,$M$18)&gt;=2500,SUM($C$20,$F$20,$I$20,$L$20)&gt;=50000),SUM(C19:C20)-SUM(C21:C24),AND(J5="Förbrukare",SUM($C$18,$F$18,$I$18,$L$18,$M$18)&gt;=2500,SUM($C$20,$F$20,$I$20,$L$20)&lt;50000),SUM(C19:C20)-SUM(C21:C24),AND(J5="Förbrukare",SUM($C$18,$F$18,$I$18,$L$18,$M$18)&lt;2500,SUM($C$20,$F$20,$I$20,$L$20)&gt;=50000),SUM(C20)-SUM(C21:C24),AND(J5="Förbrukare",SUM($C$18,$F$18,$I$18,$L$18,$M$18)&lt;2500,SUM($C$20,$F$20,$I$20,$L$20)&lt;50000),0,NOT(OR(J5="Försäljare",J5="Förbrukare")),"Ange 'Rapport av'"),"")</f>
        <v>Ange 'Rapport av'</v>
      </c>
      <c r="D25" s="60">
        <f>IF(C25&gt;=0,SUM(D19+D20)-SUM(D21+D22+D23+D24),"")</f>
        <v>0</v>
      </c>
      <c r="E25" s="60">
        <f>IF(C25&gt;=0,SUM(E19+E20)-SUM(E21+E22+E23+E24),"")</f>
        <v>0</v>
      </c>
      <c r="F25" s="59" t="str" cm="1">
        <f t="array" ref="F25">IFERROR(_xlfn.IFS(AND(J5="Försäljare",SUM($C$18,$F$18,$I$18,$L$18,$M$18)&gt;=2500,SUM($C$20,$F$20,$I$20,$L$20)&gt;=50000),SUM(F19:F20)-SUM(F21:F24),AND(J5="Försäljare",SUM($C$18,$F$18,$I$18,$L$18,$M$18)&gt;=2500,SUM($C$20,$F$20,$I$20,$L$20)&lt;50000),SUM(F19:F20)-SUM(F21:F24),AND(J5="Försäljare",SUM($C$18,$F$18,$I$18,$L$18,$M$18)&lt;2500,SUM($C$20,$F$20,$I$20,$L$20)&gt;=50000),SUM(F20)-SUM(F21:F24),AND(J5="Försäljare",SUM($C$18,$F$18,$I$18,$L$18,$M$18)&lt;2500,SUM($C$20,$F$20,$I$20,$L$20)&lt;50000),0,AND(J5="Förbrukare",SUM($C$18,$F$18,$I$18,$L$18,$M$18)&gt;=2500,SUM($C$20,$F$20,$I$20,$L$20)&gt;=50000),SUM(F19:F20)-SUM(F21:F24),AND(J5="Förbrukare",SUM($C$18,$F$18,$I$18,$L$18,$M$18)&gt;=2500,SUM($C$20,$F$20,$I$20,$L$20)&lt;50000),SUM(F19:F20)-SUM(F21:F24),AND(J5="Förbrukare",SUM($C$18,$F$18,$I$18,$L$18,$M$18)&lt;2500,SUM($C$20,$F$20,$I$20,$L$20)&gt;=50000),SUM(F20)-SUM(F21:F24),AND(J5="Förbrukare",SUM($C$18,$F$18,$I$18,$L$18,$M$18)&lt;2500,SUM($C$20,$F$20,$I$20,$L$20)&lt;50000),0,NOT(OR(J5="Försäljare",J5="Förbrukare")),"Ange 'Rapport av'"),"")</f>
        <v>Ange 'Rapport av'</v>
      </c>
      <c r="G25" s="60">
        <f>IF(F25&gt;=0,SUM(G19+G20)-SUM(G21+G22+G23+G24),"")</f>
        <v>0</v>
      </c>
      <c r="H25" s="60">
        <f>IF(F25&gt;=0,SUM(H19+H20)-SUM(H21+H22+H23+H24),"")</f>
        <v>0</v>
      </c>
      <c r="I25" s="59" t="str" cm="1">
        <f t="array" ref="I25">IFERROR(_xlfn.IFS(AND(J5="Försäljare",SUM($C$18,$F$18,$I$18,$L$18,$M$18)&gt;=2500,SUM($C$20,$F$20,$I$20,$L$20)&gt;=50000),SUM(I19:I20)-SUM(I21:I24),AND(J5="Försäljare",SUM($C$18,$F$18,$I$18,$L$18,$M$18)&gt;=2500,SUM($C$20,$F$20,$I$20,$L$20)&lt;50000),SUM(I19:I20)-SUM(I21:I24),AND(J5="Försäljare",SUM($C$18,$F$18,$I$18,$L$18,$M$18)&lt;2500,SUM($C$20,$F$20,$I$20,$L$20)&gt;=50000),SUM(I20)-SUM(I21:I24),AND(J5="Försäljare",SUM($C$18,$F$18,$I$18,$L$18,$M$18)&lt;2500,SUM($C$20,$F$20,$I$20,$L$20)&lt;50000),0,AND(J5="Förbrukare",SUM($C$18,$F$18,$I$18,$L$18,$M$18)&gt;=2500,SUM($C$20,$F$20,$I$20,$L$20)&gt;=50000),SUM(I19:I20)-SUM(I21:I24),AND(J5="Förbrukare",SUM($C$18,$F$18,$I$18,$L$18,$M$18)&gt;=2500,SUM($C$20,$F$20,$I$20,$L$20)&lt;50000),SUM(I19:I20)-SUM(I21:I24),AND(J5="Förbrukare",SUM($C$18,$F$18,$I$18,$L$18,$M$18)&lt;2500,SUM($C$20,$F$20,$I$20,$L$20)&gt;=50000),SUM(I20)-SUM(I21:I24),AND(J5="Förbrukare",SUM($C$18,$F$18,$I$18,$L$18,$M$18)&lt;2500,SUM($C$20,$F$20,$I$20,$L$20)&lt;50000),0,NOT(OR(J5="Försäljare",J5="Förbrukare")),"Ange 'Rapport av'"),"")</f>
        <v>Ange 'Rapport av'</v>
      </c>
      <c r="J25" s="60">
        <f>IF(I25&gt;=0,SUM(J19+J20)-SUM(J21+J22+J23+J24),"")</f>
        <v>0</v>
      </c>
      <c r="K25" s="60">
        <f>IF(I25&gt;=0,SUM(K19+K20)-SUM(K21+K22+K23+K24),"")</f>
        <v>0</v>
      </c>
      <c r="L25" s="59" t="str" cm="1">
        <f t="array" ref="L25">IFERROR(_xlfn.IFS(AND(J5="Försäljare",SUM($C$18,$F$18,$I$18,$L$18,$M$18)&gt;=2500,SUM($C$20,$F$20,$I$20,$L$20)&gt;=50000),SUM(L19:L20)-SUM(L21:L24),AND(J5="Försäljare",SUM($C$18,$F$18,$I$18,$L$18,$M$18)&gt;=2500,SUM($C$20,$F$20,$I$20,$L$20)&lt;50000),SUM(L19:L20)-SUM(L21:L24),AND(J5="Försäljare",SUM($C$18,$F$18,$I$18,$L$18,$M$18)&lt;2500,SUM($C$20,$F$20,$I$20,$L$20)&gt;=50000),SUM(L20)-SUM(L21:L24),AND(J5="Försäljare",SUM($C$18,$F$18,$I$18,$L$18,$M$18)&lt;2500,SUM($C$20,$F$20,$I$20,$L$20)&lt;50000),0,AND(J5="Förbrukare",SUM($C$18,$F$18,$I$18,$L$18,$M$18)&gt;=2500,SUM($C$20,$F$20,$I$20,$L$20)&gt;=50000),SUM(L19:L20)-SUM(L21:L24),AND(J5="Förbrukare",SUM($C$18,$F$18,$I$18,$L$18,$M$18)&gt;=2500,SUM($C$20,$F$20,$I$20,$L$20)&lt;50000),SUM(L19:L20)-SUM(L21:L24),AND(J5="Förbrukare",SUM($C$18,$F$18,$I$18,$L$18,$M$18)&lt;2500,SUM($C$20,$F$20,$I$20,$L$20)&gt;=50000),SUM(L20)-SUM(L21:L24),AND(J5="Förbrukare",SUM($C$18,$F$18,$I$18,$L$18,$M$18)&lt;2500,SUM($C$20,$F$20,$I$20,$L$20)&lt;50000),0,NOT(OR(J5="Försäljare",J5="Förbrukare")),"Ange 'Rapport av'"),"")</f>
        <v>Ange 'Rapport av'</v>
      </c>
      <c r="M25" s="61"/>
      <c r="N25" s="67" t="str">
        <f>IF(OR(C25&lt;0,D25&lt;0,E25&lt;0,F25&lt;0,G25&lt;0,H25&lt;0,I25&lt;0,J25&lt;0,K25&lt;0,L25&lt;0),"BASMÄNGD kan inte vara negativt","")</f>
        <v/>
      </c>
      <c r="O25" s="67"/>
      <c r="P25" s="67"/>
      <c r="Q25" s="67"/>
    </row>
    <row r="26" spans="1:18" ht="12" customHeight="1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26"/>
      <c r="N26" s="43"/>
      <c r="O26" s="43"/>
      <c r="P26" s="43"/>
      <c r="Q26" s="43"/>
    </row>
    <row r="27" spans="1:18" ht="12" customHeight="1" x14ac:dyDescent="0.2">
      <c r="A27" s="65" t="s">
        <v>50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26"/>
      <c r="N27" s="43"/>
      <c r="O27" s="43"/>
      <c r="P27" s="43"/>
      <c r="Q27" s="43"/>
    </row>
    <row r="28" spans="1:18" ht="12.6" customHeight="1" x14ac:dyDescent="0.2">
      <c r="A28" s="115" t="s">
        <v>42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</row>
    <row r="29" spans="1:18" ht="12.75" customHeight="1" x14ac:dyDescent="0.2">
      <c r="A29" s="97" t="s">
        <v>53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</row>
    <row r="30" spans="1:18" ht="12.7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8" x14ac:dyDescent="0.2">
      <c r="A31" s="4" t="s">
        <v>43</v>
      </c>
      <c r="C31" s="4"/>
      <c r="D31" s="45"/>
    </row>
    <row r="32" spans="1:18" x14ac:dyDescent="0.2">
      <c r="C32" s="4"/>
      <c r="D32" s="4"/>
    </row>
    <row r="33" spans="1:13" ht="12.75" customHeight="1" x14ac:dyDescent="0.2">
      <c r="C33" s="4"/>
      <c r="D33" s="4"/>
    </row>
    <row r="34" spans="1:13" x14ac:dyDescent="0.2">
      <c r="A34" s="6"/>
      <c r="B34" s="6"/>
      <c r="L34" s="4" t="s">
        <v>47</v>
      </c>
    </row>
    <row r="35" spans="1:13" x14ac:dyDescent="0.2">
      <c r="A35" s="38" t="s">
        <v>16</v>
      </c>
      <c r="B35" s="14"/>
      <c r="C35" s="7"/>
      <c r="D35" s="7"/>
      <c r="E35" s="13"/>
      <c r="F35" s="13"/>
      <c r="G35" s="13"/>
      <c r="H35" s="13"/>
      <c r="I35" s="13"/>
    </row>
    <row r="36" spans="1:13" ht="154.5" customHeight="1" x14ac:dyDescent="0.2">
      <c r="A36" s="83"/>
      <c r="B36" s="84"/>
      <c r="C36" s="85"/>
      <c r="D36" s="85"/>
      <c r="E36" s="85"/>
      <c r="F36" s="85"/>
      <c r="G36" s="85"/>
      <c r="H36" s="85"/>
      <c r="I36" s="85"/>
      <c r="J36" s="86"/>
      <c r="K36" s="86"/>
      <c r="L36" s="86"/>
      <c r="M36" s="87"/>
    </row>
    <row r="37" spans="1:13" x14ac:dyDescent="0.2">
      <c r="B37" s="19"/>
      <c r="C37" s="19"/>
      <c r="D37" s="19"/>
      <c r="E37" s="19"/>
      <c r="F37" s="19"/>
      <c r="G37" s="19"/>
      <c r="H37" s="19"/>
      <c r="I37" s="19"/>
      <c r="J37" s="35"/>
      <c r="K37" s="35"/>
      <c r="L37" s="35"/>
      <c r="M37" s="35"/>
    </row>
    <row r="38" spans="1:13" x14ac:dyDescent="0.2">
      <c r="A38" s="6"/>
      <c r="B38" s="39"/>
      <c r="C38" s="40"/>
      <c r="D38" s="40"/>
      <c r="E38" s="40"/>
      <c r="F38" s="40"/>
      <c r="G38" s="40"/>
      <c r="H38" s="40"/>
      <c r="I38" s="40"/>
      <c r="J38" s="35"/>
      <c r="K38" s="35"/>
      <c r="L38" s="35"/>
      <c r="M38" s="35"/>
    </row>
    <row r="39" spans="1:13" ht="53.25" customHeight="1" x14ac:dyDescent="0.2">
      <c r="A39" s="76"/>
      <c r="B39" s="77"/>
      <c r="C39" s="77"/>
      <c r="D39" s="77"/>
      <c r="E39" s="77"/>
      <c r="F39" s="78"/>
      <c r="G39" s="79"/>
      <c r="H39" s="79"/>
      <c r="I39" s="80"/>
    </row>
    <row r="40" spans="1:13" x14ac:dyDescent="0.2">
      <c r="A40" s="116" t="s">
        <v>17</v>
      </c>
      <c r="B40" s="117"/>
      <c r="C40" s="118"/>
      <c r="D40" s="118"/>
      <c r="E40" s="118"/>
      <c r="F40" s="116" t="s">
        <v>11</v>
      </c>
      <c r="G40" s="119"/>
      <c r="H40" s="119"/>
      <c r="I40" s="120"/>
    </row>
    <row r="41" spans="1:13" x14ac:dyDescent="0.2">
      <c r="A41" s="98" t="s">
        <v>19</v>
      </c>
      <c r="B41" s="98"/>
      <c r="C41" s="98"/>
      <c r="D41" s="98"/>
      <c r="E41" s="98"/>
      <c r="F41" s="98"/>
      <c r="G41" s="98"/>
      <c r="H41" s="98"/>
      <c r="I41" s="98"/>
    </row>
    <row r="42" spans="1:13" x14ac:dyDescent="0.2">
      <c r="A42" s="6"/>
      <c r="B42" s="6"/>
      <c r="C42" s="7"/>
      <c r="D42" s="7"/>
    </row>
    <row r="43" spans="1:13" x14ac:dyDescent="0.2">
      <c r="A43" s="6"/>
      <c r="B43" s="6"/>
      <c r="C43" s="7"/>
      <c r="D43" s="7"/>
    </row>
    <row r="46" spans="1:13" x14ac:dyDescent="0.2">
      <c r="A46" s="6"/>
      <c r="B46" s="6"/>
      <c r="C46" s="7"/>
      <c r="D46" s="7"/>
    </row>
    <row r="47" spans="1:13" x14ac:dyDescent="0.2">
      <c r="A47" s="6"/>
      <c r="B47" s="6"/>
      <c r="C47" s="7"/>
      <c r="D47" s="7"/>
    </row>
  </sheetData>
  <sheetProtection sheet="1" objects="1" scenarios="1" formatCells="0"/>
  <protectedRanges>
    <protectedRange sqref="G4 J5 G6 A10 D10 H10 J10 A12 D12 H12 C18:M18 C19:L23 A36 A39 F39" name="Område1"/>
  </protectedRanges>
  <mergeCells count="38">
    <mergeCell ref="A41:I41"/>
    <mergeCell ref="G1:H1"/>
    <mergeCell ref="A15:B17"/>
    <mergeCell ref="D12:G12"/>
    <mergeCell ref="H12:M12"/>
    <mergeCell ref="D11:G11"/>
    <mergeCell ref="D9:G9"/>
    <mergeCell ref="H9:I9"/>
    <mergeCell ref="J9:M9"/>
    <mergeCell ref="A9:C9"/>
    <mergeCell ref="A11:C11"/>
    <mergeCell ref="H11:M11"/>
    <mergeCell ref="A28:M28"/>
    <mergeCell ref="C15:E15"/>
    <mergeCell ref="A40:E40"/>
    <mergeCell ref="F40:I40"/>
    <mergeCell ref="A39:E39"/>
    <mergeCell ref="F39:I39"/>
    <mergeCell ref="K16:K17"/>
    <mergeCell ref="A36:M36"/>
    <mergeCell ref="M15:M17"/>
    <mergeCell ref="I15:K15"/>
    <mergeCell ref="I16:J16"/>
    <mergeCell ref="C16:D16"/>
    <mergeCell ref="E16:E17"/>
    <mergeCell ref="F16:G16"/>
    <mergeCell ref="H16:H17"/>
    <mergeCell ref="L16:L17"/>
    <mergeCell ref="A29:M29"/>
    <mergeCell ref="N25:Q25"/>
    <mergeCell ref="A7:B7"/>
    <mergeCell ref="A10:C10"/>
    <mergeCell ref="D10:G10"/>
    <mergeCell ref="H10:I10"/>
    <mergeCell ref="J10:M10"/>
    <mergeCell ref="A12:C12"/>
    <mergeCell ref="F15:H15"/>
    <mergeCell ref="N15:Q18"/>
  </mergeCells>
  <phoneticPr fontId="0" type="noConversion"/>
  <conditionalFormatting sqref="C25 F25 I25 L25">
    <cfRule type="cellIs" dxfId="7" priority="6" stopIfTrue="1" operator="equal">
      <formula>"Ange 'Rapport av'"</formula>
    </cfRule>
  </conditionalFormatting>
  <conditionalFormatting sqref="C21:L25">
    <cfRule type="cellIs" dxfId="6" priority="10" stopIfTrue="1" operator="lessThan">
      <formula>0</formula>
    </cfRule>
  </conditionalFormatting>
  <conditionalFormatting sqref="C24:L24">
    <cfRule type="cellIs" dxfId="5" priority="9" stopIfTrue="1" operator="equal">
      <formula>0</formula>
    </cfRule>
  </conditionalFormatting>
  <conditionalFormatting sqref="C25:L25">
    <cfRule type="cellIs" dxfId="4" priority="11" stopIfTrue="1" operator="equal">
      <formula>0</formula>
    </cfRule>
  </conditionalFormatting>
  <conditionalFormatting sqref="G4 J5 A10 D10 H10 J10 A12 D12 H12 C18:M18">
    <cfRule type="containsBlanks" dxfId="3" priority="23">
      <formula>LEN(TRIM(A4))=0</formula>
    </cfRule>
  </conditionalFormatting>
  <conditionalFormatting sqref="G6">
    <cfRule type="cellIs" dxfId="2" priority="3" operator="lessThanOrEqual">
      <formula>20</formula>
    </cfRule>
  </conditionalFormatting>
  <conditionalFormatting sqref="N15">
    <cfRule type="expression" priority="20">
      <formula>IFERROR(_xlfn.IFS(OR(#REF!="",D18="",E18="",#REF!="",G18="",H18="",I18="",J18="",K18="",L18="",#REF!="",M18=""),"Fyll i samtliga 'Importerad kvatitet' fält",OR(#REF!&lt;0,D18&lt;0,E18&lt;0,#REF!&lt;0,G18&lt;0,H18&lt;0,I18&lt;0,J18&lt;0,K18&lt;0,L18&lt;0,#REF!&lt;0,M18&lt;0),"'Importerad kvatitet' kan inte vara negativt"),"")</formula>
    </cfRule>
  </conditionalFormatting>
  <conditionalFormatting sqref="N19">
    <cfRule type="expression" priority="18">
      <formula>IFERROR(_xlfn.IFS(OR(#REF!="",D19="",E19="",#REF!="",G19="",H19="",I19="",J19="",K19="",L19="",#REF!="",M19=""),"Fyll i samtliga 'Importerad kvatitet' fält",OR(#REF!&lt;0,D19&lt;0,E19&lt;0,#REF!&lt;0,G19&lt;0,H19&lt;0,I19&lt;0,J19&lt;0,K19&lt;0,L19&lt;0,#REF!&lt;0,M19&lt;0),"'Importerad kvatitet' kan inte vara negativt"),"")</formula>
    </cfRule>
  </conditionalFormatting>
  <conditionalFormatting sqref="N25">
    <cfRule type="containsText" dxfId="1" priority="2" operator="containsText" text="BASMÄNGD kan inte vara negativt">
      <formula>NOT(ISERROR(SEARCH("BASMÄNGD kan inte vara negativt",N25)))</formula>
    </cfRule>
  </conditionalFormatting>
  <dataValidations count="4">
    <dataValidation type="decimal" errorStyle="warning" operator="greaterThanOrEqual" allowBlank="1" showInputMessage="1" showErrorMessage="1" errorTitle="Ogiltigt värde" error="Värdet kan enbart vara 0 eller större än 0." sqref="M18:M19 C18:L18" xr:uid="{E21B19CB-959B-4380-9939-3FBBBC098554}">
      <formula1>0</formula1>
    </dataValidation>
    <dataValidation type="decimal" operator="greaterThanOrEqual" allowBlank="1" showInputMessage="1" showErrorMessage="1" errorTitle="Ogiltigt värde" error="Värdet kan enbart vara 0 eller större än 0." sqref="C18" xr:uid="{DB9C027D-AD79-4D5F-A8BB-A26DA7902E9C}">
      <formula1>0</formula1>
    </dataValidation>
    <dataValidation type="decimal" operator="greaterThanOrEqual" allowBlank="1" showInputMessage="1" showErrorMessage="1" errorTitle="Ogiltigt värde!" error="Värdet kan enbart vara 0 eller större." sqref="C20:L23 C19:E19 G19:L19 F18" xr:uid="{64D1189D-B679-451E-A67E-2B66FB1CE654}">
      <formula1>0</formula1>
    </dataValidation>
    <dataValidation type="list" allowBlank="1" showInputMessage="1" showErrorMessage="1" sqref="J5" xr:uid="{8A9DF614-ADA4-4F78-99A0-A8FC987CD117}">
      <formula1>"Försäljare,Förbrukare"</formula1>
    </dataValidation>
  </dataValidations>
  <pageMargins left="0.23622047244094491" right="0.23622047244094491" top="0" bottom="0" header="0.31496062992125984" footer="0.31496062992125984"/>
  <pageSetup paperSize="9" fitToHeight="0" pageOrder="overThenDown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29"/>
  <sheetViews>
    <sheetView showGridLines="0" showZeros="0" zoomScaleNormal="100" workbookViewId="0">
      <selection activeCell="L1" sqref="L1"/>
    </sheetView>
  </sheetViews>
  <sheetFormatPr defaultRowHeight="12.75" x14ac:dyDescent="0.2"/>
  <cols>
    <col min="1" max="1" width="27.5703125" customWidth="1"/>
    <col min="2" max="12" width="9.28515625" customWidth="1"/>
  </cols>
  <sheetData>
    <row r="1" spans="1:12" ht="9.75" customHeight="1" x14ac:dyDescent="0.2">
      <c r="H1" s="2" t="str">
        <f>Rapport!F1</f>
        <v>Version: 1.1</v>
      </c>
      <c r="I1" s="2"/>
      <c r="J1" s="2" t="str">
        <f>Rapport!G1</f>
        <v>Senast uppdaterad:</v>
      </c>
      <c r="K1" s="2"/>
      <c r="L1" s="66">
        <f>Rapport!I1</f>
        <v>46134</v>
      </c>
    </row>
    <row r="2" spans="1:12" ht="16.5" customHeight="1" x14ac:dyDescent="0.3">
      <c r="B2" s="5"/>
      <c r="C2" s="5"/>
      <c r="E2" s="4"/>
      <c r="F2" s="1"/>
      <c r="G2" s="3" t="str" cm="1">
        <f t="array" ref="G2">_xlfn.IFS(Rapport!J5="Förbrukare","Bilaga 1 - Förbrukningsrapport",Rapport!J5="Försäljare","Bilaga 1 - Försäljningssrapport",Rapport!J5="","Ange 'Rapport av'")</f>
        <v>Ange 'Rapport av'</v>
      </c>
    </row>
    <row r="3" spans="1:12" ht="12.75" customHeight="1" x14ac:dyDescent="0.2">
      <c r="A3" s="2"/>
      <c r="B3" s="2"/>
      <c r="C3" s="2"/>
      <c r="D3" s="2"/>
      <c r="E3" s="2"/>
      <c r="F3" s="2"/>
      <c r="G3" s="2"/>
    </row>
    <row r="4" spans="1:12" x14ac:dyDescent="0.2">
      <c r="E4" s="2"/>
      <c r="F4" s="2"/>
      <c r="G4" s="2"/>
    </row>
    <row r="5" spans="1:12" x14ac:dyDescent="0.2">
      <c r="A5" s="2" t="s">
        <v>48</v>
      </c>
      <c r="E5" s="2"/>
      <c r="F5" s="2"/>
      <c r="G5" s="2"/>
    </row>
    <row r="6" spans="1:12" ht="12.75" customHeight="1" x14ac:dyDescent="0.2">
      <c r="A6" s="2"/>
      <c r="B6" s="2"/>
      <c r="C6" s="2"/>
      <c r="D6" s="2"/>
      <c r="E6" s="2"/>
      <c r="F6" s="2"/>
      <c r="G6" s="2"/>
    </row>
    <row r="7" spans="1:12" ht="12.75" customHeight="1" x14ac:dyDescent="0.2">
      <c r="A7" s="127" t="s">
        <v>2</v>
      </c>
      <c r="B7" s="128"/>
      <c r="C7" s="128"/>
      <c r="D7" s="129"/>
      <c r="E7" s="2"/>
      <c r="F7" s="2"/>
      <c r="G7" s="2"/>
    </row>
    <row r="8" spans="1:12" ht="15" x14ac:dyDescent="0.2">
      <c r="A8" s="124">
        <f>Rapport!A10:J10</f>
        <v>0</v>
      </c>
      <c r="B8" s="125"/>
      <c r="C8" s="125"/>
      <c r="D8" s="126"/>
      <c r="E8" s="2"/>
      <c r="F8" s="2"/>
      <c r="G8" s="2"/>
    </row>
    <row r="9" spans="1:12" ht="15.75" x14ac:dyDescent="0.25">
      <c r="A9" s="3"/>
    </row>
    <row r="10" spans="1:12" ht="12.75" customHeight="1" x14ac:dyDescent="0.25">
      <c r="A10" s="3" t="s">
        <v>32</v>
      </c>
    </row>
    <row r="11" spans="1:12" ht="12.75" customHeight="1" x14ac:dyDescent="0.2">
      <c r="A11" s="4"/>
      <c r="B11" s="4"/>
      <c r="C11" s="4"/>
      <c r="D11" s="4"/>
      <c r="E11" s="16"/>
      <c r="L11" s="16" t="s">
        <v>13</v>
      </c>
    </row>
    <row r="12" spans="1:12" x14ac:dyDescent="0.2">
      <c r="A12" s="25" t="s">
        <v>31</v>
      </c>
      <c r="B12" s="95" t="s">
        <v>22</v>
      </c>
      <c r="C12" s="95"/>
      <c r="D12" s="95"/>
      <c r="E12" s="95" t="s">
        <v>9</v>
      </c>
      <c r="F12" s="95"/>
      <c r="G12" s="95"/>
      <c r="H12" s="93" t="s">
        <v>10</v>
      </c>
      <c r="I12" s="121"/>
      <c r="J12" s="94"/>
      <c r="K12" s="37" t="s">
        <v>23</v>
      </c>
      <c r="L12" s="122" t="s">
        <v>20</v>
      </c>
    </row>
    <row r="13" spans="1:12" x14ac:dyDescent="0.2">
      <c r="A13" s="22"/>
      <c r="B13" s="95" t="s">
        <v>8</v>
      </c>
      <c r="C13" s="95"/>
      <c r="D13" s="81" t="s">
        <v>24</v>
      </c>
      <c r="E13" s="95" t="s">
        <v>9</v>
      </c>
      <c r="F13" s="95"/>
      <c r="G13" s="81" t="s">
        <v>25</v>
      </c>
      <c r="H13" s="93" t="s">
        <v>10</v>
      </c>
      <c r="I13" s="94"/>
      <c r="J13" s="81" t="s">
        <v>26</v>
      </c>
      <c r="K13" s="81" t="s">
        <v>15</v>
      </c>
      <c r="L13" s="123"/>
    </row>
    <row r="14" spans="1:12" ht="24" customHeight="1" x14ac:dyDescent="0.2">
      <c r="A14" s="23"/>
      <c r="B14" s="17" t="s">
        <v>27</v>
      </c>
      <c r="C14" s="18" t="s">
        <v>28</v>
      </c>
      <c r="D14" s="81"/>
      <c r="E14" s="17" t="s">
        <v>27</v>
      </c>
      <c r="F14" s="18" t="s">
        <v>29</v>
      </c>
      <c r="G14" s="82"/>
      <c r="H14" s="17" t="s">
        <v>27</v>
      </c>
      <c r="I14" s="18" t="s">
        <v>30</v>
      </c>
      <c r="J14" s="82"/>
      <c r="K14" s="96"/>
      <c r="L14" s="123"/>
    </row>
    <row r="15" spans="1:12" ht="15.95" customHeight="1" x14ac:dyDescent="0.2">
      <c r="A15" s="29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15.95" customHeight="1" x14ac:dyDescent="0.2">
      <c r="A16" s="29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ht="15.95" customHeight="1" x14ac:dyDescent="0.2">
      <c r="A17" s="29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ht="15.95" customHeight="1" x14ac:dyDescent="0.2">
      <c r="A18" s="2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 ht="15.95" customHeight="1" x14ac:dyDescent="0.2">
      <c r="A19" s="29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ht="15.95" customHeight="1" x14ac:dyDescent="0.2">
      <c r="A20" s="29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 ht="15.95" customHeight="1" x14ac:dyDescent="0.2">
      <c r="A21" s="29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ht="15.95" customHeight="1" x14ac:dyDescent="0.2">
      <c r="A22" s="29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ht="15.95" customHeight="1" x14ac:dyDescent="0.2">
      <c r="A23" s="29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ht="15.95" customHeight="1" x14ac:dyDescent="0.2">
      <c r="A24" s="29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ht="15.95" customHeight="1" x14ac:dyDescent="0.2">
      <c r="A25" s="29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ht="15.95" customHeight="1" x14ac:dyDescent="0.2">
      <c r="A26" s="2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12" ht="15.95" customHeight="1" x14ac:dyDescent="0.2">
      <c r="A27" s="2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2" ht="15.95" customHeight="1" x14ac:dyDescent="0.2">
      <c r="A28" s="29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2" ht="15.95" customHeight="1" x14ac:dyDescent="0.25">
      <c r="A29" s="24" t="s">
        <v>12</v>
      </c>
      <c r="B29" s="62">
        <f>SUM(B15:B28)</f>
        <v>0</v>
      </c>
      <c r="C29" s="62">
        <f t="shared" ref="C29:L29" si="0">SUM(C15:C28)</f>
        <v>0</v>
      </c>
      <c r="D29" s="62">
        <f t="shared" si="0"/>
        <v>0</v>
      </c>
      <c r="E29" s="62">
        <f t="shared" si="0"/>
        <v>0</v>
      </c>
      <c r="F29" s="62">
        <f t="shared" si="0"/>
        <v>0</v>
      </c>
      <c r="G29" s="62">
        <f t="shared" si="0"/>
        <v>0</v>
      </c>
      <c r="H29" s="62">
        <f t="shared" si="0"/>
        <v>0</v>
      </c>
      <c r="I29" s="62">
        <f t="shared" si="0"/>
        <v>0</v>
      </c>
      <c r="J29" s="62">
        <f t="shared" si="0"/>
        <v>0</v>
      </c>
      <c r="K29" s="62">
        <f t="shared" si="0"/>
        <v>0</v>
      </c>
      <c r="L29" s="62">
        <f t="shared" si="0"/>
        <v>0</v>
      </c>
    </row>
  </sheetData>
  <sheetProtection sheet="1" formatCells="0"/>
  <mergeCells count="13">
    <mergeCell ref="A8:D8"/>
    <mergeCell ref="A7:D7"/>
    <mergeCell ref="B12:D12"/>
    <mergeCell ref="B13:C13"/>
    <mergeCell ref="D13:D14"/>
    <mergeCell ref="E12:G12"/>
    <mergeCell ref="H12:J12"/>
    <mergeCell ref="L12:L14"/>
    <mergeCell ref="E13:F13"/>
    <mergeCell ref="G13:G14"/>
    <mergeCell ref="H13:I13"/>
    <mergeCell ref="J13:J14"/>
    <mergeCell ref="K13:K14"/>
  </mergeCells>
  <phoneticPr fontId="0" type="noConversion"/>
  <conditionalFormatting sqref="G2">
    <cfRule type="containsText" dxfId="0" priority="1" operator="containsText" text="Ange 'Rapport av'">
      <formula>NOT(ISERROR(SEARCH("Ange 'Rapport av'",G2)))</formula>
    </cfRule>
  </conditionalFormatting>
  <dataValidations count="1">
    <dataValidation type="decimal" operator="greaterThanOrEqual" allowBlank="1" showInputMessage="1" showErrorMessage="1" errorTitle="Ogiltigt värde!" error="Värdet kan enbart vara 0 eller större. " sqref="B15:L28" xr:uid="{D61E31C9-6A17-4689-B3BD-B910C52D379A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Props1.xml><?xml version="1.0" encoding="utf-8"?>
<ds:datastoreItem xmlns:ds="http://schemas.openxmlformats.org/officeDocument/2006/customXml" ds:itemID="{F4185E66-8CFE-4925-B65B-D103ACD816FC}"/>
</file>

<file path=customXml/itemProps2.xml><?xml version="1.0" encoding="utf-8"?>
<ds:datastoreItem xmlns:ds="http://schemas.openxmlformats.org/officeDocument/2006/customXml" ds:itemID="{D9582D0A-AFCB-4D27-B68D-56D4026D2066}"/>
</file>

<file path=customXml/itemProps3.xml><?xml version="1.0" encoding="utf-8"?>
<ds:datastoreItem xmlns:ds="http://schemas.openxmlformats.org/officeDocument/2006/customXml" ds:itemID="{F540FC9B-3EF5-43A0-9ABD-B2A6A37C976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Rapport</vt:lpstr>
      <vt:lpstr>Annan lagringsskyldig</vt:lpstr>
      <vt:lpstr>'Annan lagringsskyldig'!Utskriftsområde</vt:lpstr>
      <vt:lpstr>Rapport!Utskriftsområde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2025-08-05T07:58:22Z</cp:lastPrinted>
  <dcterms:created xsi:type="dcterms:W3CDTF">1998-11-07T08:11:51Z</dcterms:created>
  <dcterms:modified xsi:type="dcterms:W3CDTF">2026-09-02T12:25:22Z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