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sudu\Downloads\"/>
    </mc:Choice>
  </mc:AlternateContent>
  <xr:revisionPtr revIDLastSave="0" documentId="13_ncr:1_{ADE77E23-EC30-4C79-B9A1-3941ADD896F6}" xr6:coauthVersionLast="44" xr6:coauthVersionMax="44" xr10:uidLastSave="{00000000-0000-0000-0000-000000000000}"/>
  <bookViews>
    <workbookView xWindow="-110" yWindow="-110" windowWidth="19420" windowHeight="10420" activeTab="1" xr2:uid="{00000000-000D-0000-FFFF-FFFF00000000}"/>
  </bookViews>
  <sheets>
    <sheet name="Guidance" sheetId="4" r:id="rId1"/>
    <sheet name="Questionnaire" sheetId="2" r:id="rId2"/>
  </sheets>
  <definedNames>
    <definedName name="_xlnm.Print_Area" localSheetId="0">Guidance!$A$1:$AL$54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3" i="2" l="1"/>
  <c r="D163" i="2"/>
  <c r="C163" i="2"/>
  <c r="E143" i="2"/>
  <c r="D143" i="2"/>
  <c r="C143" i="2"/>
  <c r="E161" i="2" l="1"/>
  <c r="E164" i="2"/>
  <c r="D164" i="2"/>
  <c r="C164" i="2"/>
  <c r="D124" i="2"/>
  <c r="E124" i="2"/>
  <c r="C124" i="2"/>
  <c r="D161" i="2"/>
  <c r="C161" i="2"/>
  <c r="D121" i="2"/>
  <c r="E121" i="2"/>
  <c r="C121" i="2"/>
  <c r="D84" i="2" l="1"/>
  <c r="E84" i="2"/>
  <c r="C84" i="2"/>
  <c r="E128" i="2" l="1"/>
  <c r="E168" i="2"/>
  <c r="C168" i="2"/>
  <c r="C128" i="2"/>
  <c r="C99" i="2" s="1"/>
  <c r="D128" i="2"/>
  <c r="D168" i="2"/>
  <c r="E97" i="2"/>
  <c r="E99" i="2"/>
  <c r="D97" i="2"/>
  <c r="D99" i="2"/>
  <c r="C98" i="2"/>
  <c r="E98" i="2"/>
  <c r="D98" i="2"/>
  <c r="C97" i="2"/>
  <c r="D144" i="2"/>
  <c r="E144" i="2"/>
  <c r="C144" i="2"/>
  <c r="D148" i="2"/>
  <c r="E148" i="2"/>
  <c r="C148" i="2"/>
  <c r="D70" i="2" l="1"/>
  <c r="E70" i="2"/>
  <c r="C70" i="2"/>
  <c r="D54" i="2"/>
  <c r="E54" i="2"/>
  <c r="C54" i="2"/>
  <c r="E158" i="2"/>
  <c r="D158" i="2"/>
  <c r="C158" i="2"/>
  <c r="E138" i="2"/>
  <c r="D138" i="2"/>
  <c r="C138" i="2"/>
  <c r="E118" i="2"/>
  <c r="D118" i="2"/>
  <c r="C118" i="2"/>
  <c r="E94" i="2"/>
  <c r="D94" i="2"/>
  <c r="C94" i="2"/>
  <c r="E79" i="2"/>
  <c r="D79" i="2"/>
  <c r="C79" i="2"/>
  <c r="E63" i="2"/>
  <c r="D63" i="2"/>
  <c r="C63" i="2"/>
  <c r="D45" i="2"/>
  <c r="E45" i="2"/>
  <c r="C45" i="2"/>
  <c r="E167" i="2" l="1"/>
  <c r="D167" i="2"/>
  <c r="C167" i="2"/>
  <c r="E162" i="2"/>
  <c r="D162" i="2"/>
  <c r="C162" i="2"/>
  <c r="E147" i="2"/>
  <c r="D147" i="2"/>
  <c r="C147" i="2"/>
  <c r="E142" i="2"/>
  <c r="D142" i="2"/>
  <c r="C142" i="2"/>
  <c r="E141" i="2"/>
  <c r="D141" i="2"/>
  <c r="C141" i="2"/>
  <c r="E122" i="2"/>
  <c r="D122" i="2"/>
  <c r="C122" i="2"/>
  <c r="E101" i="2"/>
  <c r="E127" i="2" s="1"/>
  <c r="D101" i="2"/>
  <c r="D127" i="2" s="1"/>
  <c r="C101" i="2"/>
  <c r="C127" i="2" s="1"/>
  <c r="E100" i="2"/>
  <c r="E160" i="2" s="1"/>
  <c r="D100" i="2"/>
  <c r="D160" i="2" s="1"/>
  <c r="C100" i="2"/>
  <c r="C160" i="2" s="1"/>
  <c r="E96" i="2"/>
  <c r="D96" i="2"/>
  <c r="C96" i="2"/>
  <c r="D145" i="2" l="1"/>
  <c r="D165" i="2"/>
  <c r="D166" i="2" s="1"/>
  <c r="E125" i="2"/>
  <c r="E145" i="2"/>
  <c r="E165" i="2"/>
  <c r="E166" i="2" s="1"/>
  <c r="D125" i="2"/>
  <c r="C125" i="2"/>
  <c r="C145" i="2"/>
  <c r="C165" i="2"/>
  <c r="C166" i="2" s="1"/>
  <c r="C169" i="2"/>
  <c r="D169" i="2"/>
  <c r="E169" i="2"/>
  <c r="C120" i="2"/>
  <c r="C129" i="2" s="1"/>
  <c r="C123" i="2"/>
  <c r="C140" i="2"/>
  <c r="D120" i="2"/>
  <c r="D129" i="2" s="1"/>
  <c r="D123" i="2"/>
  <c r="D140" i="2"/>
  <c r="E120" i="2"/>
  <c r="E129" i="2" s="1"/>
  <c r="E123" i="2"/>
  <c r="E140" i="2"/>
  <c r="E172" i="2" l="1"/>
  <c r="D146" i="2"/>
  <c r="D152" i="2" s="1"/>
  <c r="D172" i="2"/>
  <c r="C172" i="2"/>
  <c r="C126" i="2"/>
  <c r="C132" i="2" s="1"/>
  <c r="E146" i="2"/>
  <c r="E126" i="2"/>
  <c r="E132" i="2" s="1"/>
  <c r="D126" i="2"/>
  <c r="D132" i="2" s="1"/>
  <c r="D170" i="2"/>
  <c r="D104" i="2" s="1"/>
  <c r="C146" i="2"/>
  <c r="C152" i="2" s="1"/>
  <c r="E170" i="2"/>
  <c r="E104" i="2" s="1"/>
  <c r="C170" i="2"/>
  <c r="C104" i="2" s="1"/>
  <c r="E149" i="2"/>
  <c r="D149" i="2"/>
  <c r="C149" i="2"/>
  <c r="D150" i="2" l="1"/>
  <c r="D103" i="2" s="1"/>
  <c r="C130" i="2"/>
  <c r="C102" i="2" s="1"/>
  <c r="D130" i="2"/>
  <c r="D133" i="2" s="1"/>
  <c r="E150" i="2"/>
  <c r="E103" i="2" s="1"/>
  <c r="D173" i="2"/>
  <c r="E152" i="2"/>
  <c r="E130" i="2"/>
  <c r="E102" i="2" s="1"/>
  <c r="C173" i="2"/>
  <c r="C150" i="2"/>
  <c r="C103" i="2" s="1"/>
  <c r="D174" i="2"/>
  <c r="C174" i="2"/>
  <c r="E173" i="2"/>
  <c r="E174" i="2"/>
  <c r="D153" i="2" l="1"/>
  <c r="D154" i="2"/>
  <c r="D134" i="2"/>
  <c r="D102" i="2"/>
  <c r="E154" i="2"/>
  <c r="C134" i="2"/>
  <c r="C133" i="2"/>
  <c r="E153" i="2"/>
  <c r="E134" i="2"/>
  <c r="E133" i="2"/>
  <c r="C154" i="2"/>
  <c r="C1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B32" authorId="0" shapeId="0" xr:uid="{00000000-0006-0000-0000-000001000000}">
      <text>
        <r>
          <rPr>
            <b/>
            <sz val="9"/>
            <color indexed="81"/>
            <rFont val="Tahoma"/>
            <family val="2"/>
          </rPr>
          <t>OES:</t>
        </r>
        <r>
          <rPr>
            <sz val="9"/>
            <color indexed="81"/>
            <rFont val="Tahoma"/>
            <family val="2"/>
          </rPr>
          <t xml:space="preserve">
cells with red corners have further information for the respondent, which can be viewed with a “mouse-over.”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Raventos</author>
    <author>Alex</author>
  </authors>
  <commentList>
    <comment ref="B18" authorId="0" shapeId="0" xr:uid="{00000000-0006-0000-0100-000001000000}">
      <text>
        <r>
          <rPr>
            <b/>
            <sz val="9"/>
            <color indexed="81"/>
            <rFont val="Tahoma"/>
            <family val="2"/>
          </rPr>
          <t>OES:</t>
        </r>
        <r>
          <rPr>
            <sz val="9"/>
            <color indexed="81"/>
            <rFont val="Tahoma"/>
            <family val="2"/>
          </rPr>
          <t xml:space="preserve">
Please indicate if you have tested a prototype at sea.</t>
        </r>
      </text>
    </comment>
    <comment ref="B19" authorId="0" shapeId="0" xr:uid="{00000000-0006-0000-0100-000002000000}">
      <text>
        <r>
          <rPr>
            <b/>
            <sz val="9"/>
            <color indexed="81"/>
            <rFont val="Tahoma"/>
            <family val="2"/>
          </rPr>
          <t xml:space="preserve">OES:
</t>
        </r>
        <r>
          <rPr>
            <sz val="9"/>
            <color indexed="81"/>
            <rFont val="Tahoma"/>
            <family val="2"/>
          </rPr>
          <t>Please indicate if the rating of the prototype tested.</t>
        </r>
      </text>
    </comment>
    <comment ref="B20" authorId="1" shapeId="0" xr:uid="{00000000-0006-0000-0100-000003000000}">
      <text>
        <r>
          <rPr>
            <b/>
            <sz val="9"/>
            <color indexed="81"/>
            <rFont val="Tahoma"/>
            <family val="2"/>
          </rPr>
          <t>OES:</t>
        </r>
        <r>
          <rPr>
            <sz val="9"/>
            <color indexed="81"/>
            <rFont val="Tahoma"/>
            <family val="2"/>
          </rPr>
          <t xml:space="preserve">
Please indicate if the prototype was full scale (1:1) or part-scale</t>
        </r>
      </text>
    </comment>
    <comment ref="B21" authorId="0" shapeId="0" xr:uid="{00000000-0006-0000-0100-000004000000}">
      <text>
        <r>
          <rPr>
            <b/>
            <sz val="9"/>
            <color indexed="81"/>
            <rFont val="Tahoma"/>
            <family val="2"/>
          </rPr>
          <t>OES:</t>
        </r>
        <r>
          <rPr>
            <sz val="9"/>
            <color indexed="81"/>
            <rFont val="Tahoma"/>
            <family val="2"/>
          </rPr>
          <t xml:space="preserve">
If possible (optional), indicate the number of hours of operation at sea.</t>
        </r>
      </text>
    </comment>
    <comment ref="B22" authorId="0" shapeId="0" xr:uid="{00000000-0006-0000-0100-000005000000}">
      <text>
        <r>
          <rPr>
            <b/>
            <sz val="9"/>
            <color indexed="81"/>
            <rFont val="Tahoma"/>
            <family val="2"/>
          </rPr>
          <t>OES:</t>
        </r>
        <r>
          <rPr>
            <sz val="9"/>
            <color indexed="81"/>
            <rFont val="Tahoma"/>
            <family val="2"/>
          </rPr>
          <t xml:space="preserve">
If possible (optional), indicate the total electricity production so far achieved (if any) in MWh.</t>
        </r>
      </text>
    </comment>
    <comment ref="B23" authorId="0" shapeId="0" xr:uid="{00000000-0006-0000-0100-000006000000}">
      <text>
        <r>
          <rPr>
            <b/>
            <sz val="9"/>
            <color indexed="81"/>
            <rFont val="Tahoma"/>
            <family val="2"/>
          </rPr>
          <t>OES:</t>
        </r>
        <r>
          <rPr>
            <sz val="9"/>
            <color indexed="81"/>
            <rFont val="Tahoma"/>
            <family val="2"/>
          </rPr>
          <t xml:space="preserve">
Current TRL based on scale deployed and success (operating hours, and generated electricity). </t>
        </r>
      </text>
    </comment>
    <comment ref="B30" authorId="0" shapeId="0" xr:uid="{00000000-0006-0000-0100-000007000000}">
      <text>
        <r>
          <rPr>
            <b/>
            <sz val="9"/>
            <color indexed="81"/>
            <rFont val="Tahoma"/>
            <family val="2"/>
          </rPr>
          <t>OES:</t>
        </r>
        <r>
          <rPr>
            <sz val="9"/>
            <color indexed="81"/>
            <rFont val="Tahoma"/>
            <family val="2"/>
          </rPr>
          <t xml:space="preserve">
Please indicate the project capacity (in MW) of the scenario that you are providing information.</t>
        </r>
      </text>
    </comment>
    <comment ref="B31" authorId="1" shapeId="0" xr:uid="{00000000-0006-0000-0100-000008000000}">
      <text>
        <r>
          <rPr>
            <b/>
            <sz val="9"/>
            <color indexed="81"/>
            <rFont val="Tahoma"/>
            <family val="2"/>
          </rPr>
          <t>OES:</t>
        </r>
        <r>
          <rPr>
            <sz val="9"/>
            <color indexed="81"/>
            <rFont val="Tahoma"/>
            <family val="2"/>
          </rPr>
          <t xml:space="preserve">
Opional, provide (if any) an indication of the previous capacity assumed, prior to each scenario (this may be used for assessing learning rates).</t>
        </r>
      </text>
    </comment>
    <comment ref="B33" authorId="1" shapeId="0" xr:uid="{00000000-0006-0000-0100-000009000000}">
      <text>
        <r>
          <rPr>
            <b/>
            <sz val="9"/>
            <color indexed="81"/>
            <rFont val="Tahoma"/>
            <family val="2"/>
          </rPr>
          <t>OES:</t>
        </r>
        <r>
          <rPr>
            <sz val="9"/>
            <color indexed="81"/>
            <rFont val="Tahoma"/>
            <family val="2"/>
          </rPr>
          <t xml:space="preserve">
Indicate the project duration (for LCOE assessment). For a single prototype demo this may be short (LCOE only calculated for small or utility scale array)</t>
        </r>
      </text>
    </comment>
    <comment ref="B34" authorId="1" shapeId="0" xr:uid="{00000000-0006-0000-0100-00000A000000}">
      <text>
        <r>
          <rPr>
            <b/>
            <sz val="9"/>
            <color indexed="81"/>
            <rFont val="Tahoma"/>
            <family val="2"/>
          </rPr>
          <t>OES:</t>
        </r>
        <r>
          <rPr>
            <sz val="9"/>
            <color indexed="81"/>
            <rFont val="Tahoma"/>
            <family val="2"/>
          </rPr>
          <t xml:space="preserve">
Please indicated your assumed doscount rate for each stage (e.g. 15-10%).</t>
        </r>
      </text>
    </comment>
    <comment ref="B54" authorId="1" shapeId="0" xr:uid="{00000000-0006-0000-0100-00000B000000}">
      <text>
        <r>
          <rPr>
            <b/>
            <sz val="9"/>
            <color indexed="81"/>
            <rFont val="Tahoma"/>
            <family val="2"/>
          </rPr>
          <t>OES:</t>
        </r>
        <r>
          <rPr>
            <sz val="9"/>
            <color indexed="81"/>
            <rFont val="Tahoma"/>
            <family val="2"/>
          </rPr>
          <t xml:space="preserve">
Uncertainty Levels as proposed by the Electric Power Research Institute (EPRI, US) --&gt;  
Estimate variation depending on effort going into the cost assessment (e.g. actual, detailed, preliminary, simplified or goal) and the development status of the technology (e.g. mature, commercial, demonstration, pilot or conceptual).</t>
        </r>
      </text>
    </comment>
    <comment ref="B55" authorId="1" shapeId="0" xr:uid="{00000000-0006-0000-0100-00000C000000}">
      <text>
        <r>
          <rPr>
            <b/>
            <sz val="9"/>
            <color indexed="81"/>
            <rFont val="Tahoma"/>
            <family val="2"/>
          </rPr>
          <t>OES:</t>
        </r>
        <r>
          <rPr>
            <sz val="9"/>
            <color indexed="81"/>
            <rFont val="Tahoma"/>
            <family val="2"/>
          </rPr>
          <t xml:space="preserve">
Indicate the % that indicates the range of possible variation</t>
        </r>
      </text>
    </comment>
    <comment ref="B56" authorId="1" shapeId="0" xr:uid="{00000000-0006-0000-0100-00000D000000}">
      <text>
        <r>
          <rPr>
            <b/>
            <sz val="9"/>
            <color indexed="81"/>
            <rFont val="Tahoma"/>
            <family val="2"/>
          </rPr>
          <t>OES:</t>
        </r>
        <r>
          <rPr>
            <sz val="9"/>
            <color indexed="81"/>
            <rFont val="Tahoma"/>
            <family val="2"/>
          </rPr>
          <t xml:space="preserve">
Please indicate the source of the cost data provided to assess the level of uncertainty (e.g. actua costs incurred in project, detailed engineering, preliminary engineering, simplified cost model or goal/target).
These 5 levels are based on previous studies done for OES by M. Previsic (2013).</t>
        </r>
      </text>
    </comment>
    <comment ref="B65" authorId="1" shapeId="0" xr:uid="{00000000-0006-0000-0100-00000E000000}">
      <text>
        <r>
          <rPr>
            <b/>
            <sz val="9"/>
            <color indexed="81"/>
            <rFont val="Tahoma"/>
            <family val="2"/>
          </rPr>
          <t>OES:</t>
        </r>
        <r>
          <rPr>
            <sz val="9"/>
            <color indexed="81"/>
            <rFont val="Tahoma"/>
            <family val="2"/>
          </rPr>
          <t xml:space="preserve">
Please provided an OPEX estimate as a % of CAPEX per year (e.g. OPEX per year = 3-5% CAPEX). If you have estimates in €/year or €/kW/yr please divide those for the CAPEX above to get the %.</t>
        </r>
      </text>
    </comment>
    <comment ref="B71" authorId="1" shapeId="0" xr:uid="{00000000-0006-0000-0100-00000F000000}">
      <text>
        <r>
          <rPr>
            <b/>
            <sz val="9"/>
            <color indexed="81"/>
            <rFont val="Tahoma"/>
            <family val="2"/>
          </rPr>
          <t>OES:</t>
        </r>
        <r>
          <rPr>
            <sz val="9"/>
            <color indexed="81"/>
            <rFont val="Tahoma"/>
            <family val="2"/>
          </rPr>
          <t xml:space="preserve">
Indicate the % that indicates the range of possible variation</t>
        </r>
      </text>
    </comment>
    <comment ref="B72" authorId="1" shapeId="0" xr:uid="{00000000-0006-0000-0100-000010000000}">
      <text>
        <r>
          <rPr>
            <b/>
            <sz val="9"/>
            <color indexed="81"/>
            <rFont val="Tahoma"/>
            <family val="2"/>
          </rPr>
          <t>OES:</t>
        </r>
        <r>
          <rPr>
            <sz val="9"/>
            <color indexed="81"/>
            <rFont val="Tahoma"/>
            <family val="2"/>
          </rPr>
          <t xml:space="preserve">
Please indicate the source of the cost data provided to assess the level of uncertainty (e.g. actua costs incurred in project, detailed engineering, preliminary engineering, simplified cost model or goal/target).
These 5 levels are based on previous studies done for OES by M. Previsic (2013).</t>
        </r>
      </text>
    </comment>
    <comment ref="B86" authorId="1" shapeId="0" xr:uid="{00000000-0006-0000-0100-000011000000}">
      <text>
        <r>
          <rPr>
            <b/>
            <sz val="9"/>
            <color indexed="81"/>
            <rFont val="Tahoma"/>
            <family val="2"/>
          </rPr>
          <t>OES:</t>
        </r>
        <r>
          <rPr>
            <sz val="9"/>
            <color indexed="81"/>
            <rFont val="Tahoma"/>
            <family val="2"/>
          </rPr>
          <t xml:space="preserve">
Indicate the % that indicates the range of possible variation</t>
        </r>
      </text>
    </comment>
    <comment ref="B87" authorId="1" shapeId="0" xr:uid="{00000000-0006-0000-0100-000012000000}">
      <text>
        <r>
          <rPr>
            <b/>
            <sz val="9"/>
            <color indexed="81"/>
            <rFont val="Tahoma"/>
            <family val="2"/>
          </rPr>
          <t>OES:</t>
        </r>
        <r>
          <rPr>
            <sz val="9"/>
            <color indexed="81"/>
            <rFont val="Tahoma"/>
            <family val="2"/>
          </rPr>
          <t xml:space="preserve">
Please indicate the source of the data provided to assess the level of uncertainty (e.g. actual production in project, detailed engineering, preliminary engineering, simplified model or goal/target).
These 5 levels are based on previous studies done for OES by M. Previsic (2013).</t>
        </r>
      </text>
    </comment>
  </commentList>
</comments>
</file>

<file path=xl/sharedStrings.xml><?xml version="1.0" encoding="utf-8"?>
<sst xmlns="http://schemas.openxmlformats.org/spreadsheetml/2006/main" count="249" uniqueCount="174">
  <si>
    <t>Country:</t>
  </si>
  <si>
    <t>Overall CAPEX (€/kW)</t>
  </si>
  <si>
    <t>Overall Annual OPEX (€/kW/year)</t>
  </si>
  <si>
    <t>Annual Energy Production (MWh/y)</t>
  </si>
  <si>
    <t>Project lifetime (years)</t>
  </si>
  <si>
    <t>Discount Rate</t>
  </si>
  <si>
    <t>min. LCOE (€/MWh)</t>
  </si>
  <si>
    <t>avg. LCOE (€/MWh)</t>
  </si>
  <si>
    <t>max. LCOE (€/MWh)</t>
  </si>
  <si>
    <t>Cumulative Deployment prior to each deployment stage (MW)</t>
  </si>
  <si>
    <t>OVERALL CAPEX (€/kW)</t>
  </si>
  <si>
    <t>Project development</t>
  </si>
  <si>
    <t>Grid connection</t>
  </si>
  <si>
    <t>Moorings and Foundations</t>
  </si>
  <si>
    <t>Installation</t>
  </si>
  <si>
    <t>Annual O&amp;M</t>
  </si>
  <si>
    <t>Annual Insurance</t>
  </si>
  <si>
    <t>Annual Sea bed lease rates</t>
  </si>
  <si>
    <t>Other</t>
  </si>
  <si>
    <t>Capacity Factor</t>
  </si>
  <si>
    <t>Availability</t>
  </si>
  <si>
    <t>CAPEX (€/kW) - Uncertainty (%)</t>
  </si>
  <si>
    <t>Rated Capacity of array (MW)</t>
  </si>
  <si>
    <t>Total CAPEX (MEUR)</t>
  </si>
  <si>
    <t>Annual OPEX (€/kW) - Uncertainty (%)</t>
  </si>
  <si>
    <t>Total annual OPEX (MEUR)</t>
  </si>
  <si>
    <t>NPV of OPEX (MEUR)</t>
  </si>
  <si>
    <t>AEP (MWh/y) + Uncertainty (%)</t>
  </si>
  <si>
    <t>NPV of AEP (MWh)</t>
  </si>
  <si>
    <t>min. LCOE (EUR/MWh)</t>
  </si>
  <si>
    <t>CAPEX+NPVof OPEX (MEUR)</t>
  </si>
  <si>
    <t>%CAPEX*LCOE</t>
  </si>
  <si>
    <t>%OPEX*LCOE</t>
  </si>
  <si>
    <t>CAPEX (€/kW)</t>
  </si>
  <si>
    <t>Annual OPEX (€/kW)</t>
  </si>
  <si>
    <t>AEP (MWh/y)</t>
  </si>
  <si>
    <t>avg. LCOE (EUR/MWh)</t>
  </si>
  <si>
    <t>CAPEX (€/kW) + Uncertainty (%)</t>
  </si>
  <si>
    <t>Annual OPEX (€/kW) + Uncertainty (%)</t>
  </si>
  <si>
    <t>AEP (MWh/y) - Uncertainty (%)</t>
  </si>
  <si>
    <t>max. LCOE (EUR/MWh)</t>
  </si>
  <si>
    <t>CAPEX+ NPVof OPEX (MEUR)</t>
  </si>
  <si>
    <t>TRL</t>
  </si>
  <si>
    <t>Prototype built and installed at sea</t>
  </si>
  <si>
    <t>yes</t>
  </si>
  <si>
    <t>no</t>
  </si>
  <si>
    <t>Rating of installed Prototype (MW)</t>
  </si>
  <si>
    <t>≥1:4</t>
  </si>
  <si>
    <t>1:1</t>
  </si>
  <si>
    <t>≥1:2</t>
  </si>
  <si>
    <t>&lt;1:4</t>
  </si>
  <si>
    <t>≥ 3 months</t>
  </si>
  <si>
    <t>1 - 3 months</t>
  </si>
  <si>
    <t>&lt; 1 month</t>
  </si>
  <si>
    <t>Project Capacity (MW)</t>
  </si>
  <si>
    <t>Project capacity (MW)</t>
  </si>
  <si>
    <t>Structure and prime mover</t>
  </si>
  <si>
    <t>Power Take Off</t>
  </si>
  <si>
    <t>Introduction to the OES Study:</t>
  </si>
  <si>
    <t>LCOE Model Inputs:</t>
  </si>
  <si>
    <t>Required input:</t>
  </si>
  <si>
    <t>There are relatively few mandatory inputs in this tool and these are limited to the CAPEX component of the project sub-system and the full-scale</t>
  </si>
  <si>
    <t>Participants cannot change.</t>
  </si>
  <si>
    <t>This questionnaire is provided to allow International Energy Agency’s Ocean Energy Systems Technology Collaboration Programme (OES) to conduct a study on the Cost of Energy for Ocean Energy. The overall objective is to provide information on the cost of ocean energy technologies using a common, collaborative and transparent methodology with the aim to understand past/current trends and anticipate future development.
For this purpose, OES prepared this questionnaire for collecting information from ocean energy technology developers. Your responses to the questionnaire will be stored in secure environment with access privileges restricted. Published results will only be aggregated and not individually attributable. After completion of the study, any personal identification data will be removed. 
We look forward to your collaboration to this study.</t>
  </si>
  <si>
    <t>Fixed content:</t>
  </si>
  <si>
    <t>Proposed scenarios:</t>
  </si>
  <si>
    <t>Background</t>
  </si>
  <si>
    <t xml:space="preserve">www.ocean-energy-systems-org </t>
  </si>
  <si>
    <t>The Technology Collaboration Programme on Ocean Energy Systems (OES), within the International Energy Agency (IEA), is an intergovernmental collaboration between countries, to advance research, development and demonstration of technologies to harness energy from all forms of ocean renewable resources, through international co-operation and information exchange. 
More information about this project is available at the OES website:</t>
  </si>
  <si>
    <t>Developer Company Name:</t>
  </si>
  <si>
    <t>Optional input:</t>
  </si>
  <si>
    <t>Optional inputs that can be provided (e.g. name, descriptions, etc.). Only for info, published results will be aggregated and treated confidentially.</t>
  </si>
  <si>
    <t>Contact name:</t>
  </si>
  <si>
    <t>Date</t>
  </si>
  <si>
    <t>≥ 1 year</t>
  </si>
  <si>
    <t>Company Information</t>
  </si>
  <si>
    <t>Technology Name:</t>
  </si>
  <si>
    <t>Technology Readiness Level</t>
  </si>
  <si>
    <t>Scale of largest prototype tested</t>
  </si>
  <si>
    <t>Please provide a short description of the technology readiness level (e.g. tests performed up to date, scale, duration, etc.)</t>
  </si>
  <si>
    <t>Contact email:</t>
  </si>
  <si>
    <t>TRL 1 – basic principles observed
TRL 2 – technology concept formulated
TRL 3 – experimental proof of concept
TRL 4 – technology validated in lab
TRL 5 – technology validated in relevant environment 
TRL 6 – technology demonstrated in relevant environment 
TRL 7 – system prototype demonstration in operational environment
TRL 8 – system complete and qualified
TRL 9 – actual system proven in operational environment</t>
  </si>
  <si>
    <t>For further info on TRL:</t>
  </si>
  <si>
    <t>C. Utility scale array (≈ 50-200 MW)</t>
  </si>
  <si>
    <t>A. 1 demo prototype (≈ 10 kW to 2 MW)</t>
  </si>
  <si>
    <t>Single Prototype 
(≈ 0,1 - 2MW)</t>
  </si>
  <si>
    <t>Hours of operation at sea (h)</t>
  </si>
  <si>
    <t>≥ 10 MWh</t>
  </si>
  <si>
    <t>&lt; 10 MWh</t>
  </si>
  <si>
    <t>≥ 100 MWh</t>
  </si>
  <si>
    <t>≥ 10.000 MWh</t>
  </si>
  <si>
    <t>≥ 1.000 MWh</t>
  </si>
  <si>
    <t>Please provide any text below that may help understand your inputs:</t>
  </si>
  <si>
    <t>Input table: CAPEX  PARAMETERS</t>
  </si>
  <si>
    <t>Input Table:  OPEX PARAMETERS</t>
  </si>
  <si>
    <t>Input Table: ANNUAL ENERGY PRODUCTION PARAMETERS</t>
  </si>
  <si>
    <t xml:space="preserve">SUMMARY and OUTPUT TABLE </t>
  </si>
  <si>
    <t>Grid connection (as a % of overall CAPEX)</t>
  </si>
  <si>
    <t>Structure and prime mover (as a % of CAPEX)</t>
  </si>
  <si>
    <t>Power Take-off (as a % of overall CAPEX)</t>
  </si>
  <si>
    <t>Moorings and Foundations (as a % of CAPEX)</t>
  </si>
  <si>
    <t>Installation (as a % of overall CAPEX)</t>
  </si>
  <si>
    <t>Project development (as a % of CAPEX)</t>
  </si>
  <si>
    <t>TRL levels description:</t>
  </si>
  <si>
    <t xml:space="preserve">Please provide below any relevant info on your TRL level </t>
  </si>
  <si>
    <t>Mean Resource Level 
(kW/m - Wave; m/s - Tidal)</t>
  </si>
  <si>
    <t>Indicate what is the resource of the site you consider. This will help to analyse results depending on sites (high - med resource).</t>
  </si>
  <si>
    <t>Calculation Tables</t>
  </si>
  <si>
    <t>Minimum Values</t>
  </si>
  <si>
    <t>Average Values</t>
  </si>
  <si>
    <t>Maximum Values</t>
  </si>
  <si>
    <t>Wave</t>
  </si>
  <si>
    <t>Tidal Stream</t>
  </si>
  <si>
    <t>Tidal Range</t>
  </si>
  <si>
    <t>Ocean energy type:</t>
  </si>
  <si>
    <t>Year of Deployment (past or future)</t>
  </si>
  <si>
    <t>Utility Scale    
(≈ 20 - 200 MW)</t>
  </si>
  <si>
    <t>Input table: GENERAL PROJECT INFO</t>
  </si>
  <si>
    <t>B. Small array (≈ 2-10MW), which may be a pre-commercial array or a small array for remote markets</t>
  </si>
  <si>
    <t>Small Array 
(≈ 2-10 MW)</t>
  </si>
  <si>
    <t>Scenarios:</t>
  </si>
  <si>
    <t>Inputs are requested for three different alternative deployment scenario definitions. An indicative project capacity is proposed, but developers are free to change it for capacities of their existing or planned projects.</t>
  </si>
  <si>
    <t>Model output. Participants cannot change.</t>
  </si>
  <si>
    <t>Please provide below a short introduction to your technology</t>
  </si>
  <si>
    <t>Please provide a short description of the technology being developed</t>
  </si>
  <si>
    <t xml:space="preserve"> https://publications.europa.eu/en/publication-detail/-/publication/1da3324e-e6d0-11e7-9749-01aa75ed71a1/language-en/format-PDF/source-61073523</t>
  </si>
  <si>
    <t xml:space="preserve">The LCOE model is developed to be transparent and versatile so as to suitably reflect the cost of energy of different ocean energy technologies rather than to be a design tool. In the following sheet different type of inputs are required with the following "colour-code": </t>
  </si>
  <si>
    <t>OVERALL annual OPEX (as % CAPEX per year)</t>
  </si>
  <si>
    <t>Annual O&amp;M costs (as % CAPEX per year)</t>
  </si>
  <si>
    <t>Annual Insurance (as % CAPEX per year)</t>
  </si>
  <si>
    <t>Annual Sea bed lease rates (as % CAPEX per year)</t>
  </si>
  <si>
    <t>Other (as % CAPEX per year)</t>
  </si>
  <si>
    <t>Previsic M. (2013). “Cost-reduction pathways for wave energy”. OES Annual Report 2012.</t>
  </si>
  <si>
    <t>Generated electricity so far (MWh)</t>
  </si>
  <si>
    <t>A. Actual</t>
  </si>
  <si>
    <t>B. Detailed</t>
  </si>
  <si>
    <t>C. Preliminary</t>
  </si>
  <si>
    <t>D. Simplified</t>
  </si>
  <si>
    <t>E. Goal</t>
  </si>
  <si>
    <t>Define the source of cost estimate</t>
  </si>
  <si>
    <t>Type of source for cost estimates (for uncertainty):</t>
  </si>
  <si>
    <t>A. Actual costs: e.g. cost incurred in a project (no uncertainty)
B. Detailed engineering: e.g. before manufacturing, quotes from suppliers
C: Preliminary engineering: during design process, some quotes recieved.
D: Simplified cost model: e.g. techno-economic model, scaling functions
E. Goal: e.g. long term target without detailed assessement</t>
  </si>
  <si>
    <t>More info on:</t>
  </si>
  <si>
    <t>8-7</t>
  </si>
  <si>
    <t>6-5</t>
  </si>
  <si>
    <t>9</t>
  </si>
  <si>
    <t>≤ 4</t>
  </si>
  <si>
    <t>Explanatory text:</t>
  </si>
  <si>
    <t xml:space="preserve">Optional to add comments to explain the selected inputs. </t>
  </si>
  <si>
    <t>Add any jutification to explain where the cost estimates are obtained from.</t>
  </si>
  <si>
    <t>indicate the project lifetime (e.g. 20 years)</t>
  </si>
  <si>
    <t>Country of deployment</t>
  </si>
  <si>
    <t>Distance to shore (km)</t>
  </si>
  <si>
    <t>Distance to shore for length of grid connection (AC or DC)</t>
  </si>
  <si>
    <t>Distance to port (km)</t>
  </si>
  <si>
    <t>Distance to Port (for installation and O&amp;M).</t>
  </si>
  <si>
    <t>Water depth (m)</t>
  </si>
  <si>
    <t>Water depth for installation and mooring lenth, etc.</t>
  </si>
  <si>
    <t xml:space="preserve">Hs max (m) </t>
  </si>
  <si>
    <t>Hs Max used in the design</t>
  </si>
  <si>
    <t>We appreciate receiving your answers by Friday 28th September, 2018. If you have any questions please contact Julia F. Chozas (info@juliafchozas.com) or Alex Raventos (info@inn2grid.com).</t>
  </si>
  <si>
    <t>Discount Rate used (%)</t>
  </si>
  <si>
    <t>Cells with red corners have further information for the respondent, which can be viewed with a “mouse-over.”</t>
  </si>
  <si>
    <t>More info:</t>
  </si>
  <si>
    <t>Estimate of uncertainty (range, in %)</t>
  </si>
  <si>
    <t>Indicate the % that indicates the range of possible variation</t>
  </si>
  <si>
    <t>A. Actual energy: produced in a project (no uncertainty)
B. Detailed engineering: e.g. based on validated models and real resource data at site.
C: Preliminary engineering: during design process.
D: Simplified production model: e.g. techno-economic model, based on average resource.
E. Goal: e.g. long term target without detailed assessement</t>
  </si>
  <si>
    <t>Add any jutification to explain where the production estimates are obtained from.</t>
  </si>
  <si>
    <t>Define the source of estimate</t>
  </si>
  <si>
    <t>Type of source for estimates (for uncertainty):</t>
  </si>
  <si>
    <t>A. Actual costs: e.g. cost incurred in a project (no uncertainty)
B. Detailed engineering: e.g. before operation &amp; maintenance, quotes received.
C: Preliminary engineering: during design process, some quotes recieved.
D: Simplified cost model: e.g. techno-economic model, scaling functions
E. Goal: e.g. long term target without detailed assessement</t>
  </si>
  <si>
    <t>Version 5 OES</t>
  </si>
  <si>
    <t>Date 14.09.2018</t>
  </si>
  <si>
    <t>indicate rationale for using this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</si>
</sst>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0.00\ &quot;€&quot;;[Red]\-#,##0.00\ &quot;€&quot;"/>
    <numFmt numFmtId="166" formatCode="0.0%"/>
    <numFmt numFmtId="167" formatCode="0.0"/>
    <numFmt numFmtId="168" formatCode="_-* #,##0_-;\-* #,##0_-;_-* &quot;-&quot;??_-;_-@_-"/>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9"/>
      <color indexed="81"/>
      <name val="Tahoma"/>
      <family val="2"/>
    </font>
    <font>
      <sz val="9"/>
      <color indexed="81"/>
      <name val="Tahoma"/>
      <family val="2"/>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color rgb="FF000000"/>
      <name val="Calibri"/>
      <family val="2"/>
      <scheme val="minor"/>
    </font>
    <font>
      <i/>
      <sz val="11"/>
      <color rgb="FF000000"/>
      <name val="Calibri"/>
      <family val="2"/>
      <scheme val="minor"/>
    </font>
    <font>
      <b/>
      <sz val="11"/>
      <color rgb="FF000000"/>
      <name val="Calibri"/>
      <family val="2"/>
      <scheme val="minor"/>
    </font>
    <font>
      <sz val="11"/>
      <color rgb="FFAFABAB"/>
      <name val="Calibri"/>
      <family val="2"/>
      <scheme val="minor"/>
    </font>
    <font>
      <u/>
      <sz val="12"/>
      <color theme="10"/>
      <name val="Calibri"/>
      <family val="2"/>
      <scheme val="minor"/>
    </font>
    <font>
      <u/>
      <sz val="11"/>
      <color theme="10"/>
      <name val="Calibri"/>
      <family val="2"/>
      <scheme val="minor"/>
    </font>
    <font>
      <sz val="11"/>
      <color indexed="8"/>
      <name val="Calibri"/>
      <family val="2"/>
      <scheme val="minor"/>
    </font>
    <font>
      <i/>
      <sz val="1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11"/>
      <color theme="1" tint="0.499984740745262"/>
      <name val="Calibri"/>
      <family val="2"/>
      <scheme val="minor"/>
    </font>
    <font>
      <i/>
      <sz val="11"/>
      <color rgb="FFFF0000"/>
      <name val="Calibri"/>
      <family val="2"/>
      <scheme val="minor"/>
    </font>
    <font>
      <u/>
      <sz val="8"/>
      <color theme="10"/>
      <name val="Calibri"/>
      <family val="2"/>
      <scheme val="minor"/>
    </font>
    <font>
      <sz val="8"/>
      <color rgb="FF7F7F7F"/>
      <name val="Calibri"/>
      <family val="2"/>
      <scheme val="minor"/>
    </font>
    <font>
      <b/>
      <sz val="9"/>
      <color rgb="FF7F7F7F"/>
      <name val="Calibri"/>
      <family val="2"/>
      <scheme val="minor"/>
    </font>
    <font>
      <sz val="9"/>
      <color rgb="FF7F7F7F"/>
      <name val="Calibri"/>
      <family val="2"/>
      <scheme val="minor"/>
    </font>
    <font>
      <sz val="10"/>
      <color rgb="FF7F7F7F"/>
      <name val="Calibri"/>
      <family val="2"/>
      <scheme val="minor"/>
    </font>
    <font>
      <u/>
      <sz val="10"/>
      <color rgb="FF7F7F7F"/>
      <name val="Calibri"/>
      <family val="2"/>
      <scheme val="minor"/>
    </font>
    <font>
      <u/>
      <sz val="10"/>
      <color theme="10"/>
      <name val="Calibri"/>
      <family val="2"/>
      <scheme val="minor"/>
    </font>
    <font>
      <b/>
      <u/>
      <sz val="11"/>
      <color theme="5"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34998626667073579"/>
        <bgColor indexed="64"/>
      </patternFill>
    </fill>
  </fills>
  <borders count="27">
    <border>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164" fontId="7" fillId="0" borderId="0" applyFont="0" applyFill="0" applyBorder="0" applyAlignment="0" applyProtection="0"/>
    <xf numFmtId="9" fontId="7" fillId="0" borderId="0" applyFont="0" applyFill="0" applyBorder="0" applyAlignment="0" applyProtection="0"/>
    <xf numFmtId="0" fontId="12" fillId="0" borderId="0" applyNumberFormat="0" applyFill="0" applyBorder="0" applyAlignment="0" applyProtection="0"/>
    <xf numFmtId="0" fontId="6" fillId="0" borderId="0"/>
    <xf numFmtId="0" fontId="20" fillId="0" borderId="0" applyNumberFormat="0" applyFill="0" applyBorder="0" applyAlignment="0" applyProtection="0"/>
  </cellStyleXfs>
  <cellXfs count="153">
    <xf numFmtId="0" fontId="0" fillId="0" borderId="0" xfId="0"/>
    <xf numFmtId="0" fontId="6" fillId="2" borderId="0" xfId="4" applyFill="1"/>
    <xf numFmtId="0" fontId="13" fillId="2" borderId="13" xfId="4" applyFont="1" applyFill="1" applyBorder="1"/>
    <xf numFmtId="0" fontId="15" fillId="2" borderId="0" xfId="4" applyFont="1" applyFill="1"/>
    <xf numFmtId="0" fontId="16" fillId="0" borderId="0" xfId="0" applyFont="1"/>
    <xf numFmtId="0" fontId="11" fillId="0" borderId="0" xfId="0" applyFont="1"/>
    <xf numFmtId="0" fontId="6" fillId="2" borderId="13" xfId="4" applyFill="1" applyBorder="1"/>
    <xf numFmtId="0" fontId="18" fillId="0" borderId="13" xfId="0" applyFont="1" applyBorder="1"/>
    <xf numFmtId="0" fontId="18" fillId="0" borderId="0" xfId="0" applyFont="1" applyBorder="1"/>
    <xf numFmtId="0" fontId="6" fillId="2" borderId="0" xfId="4" applyFill="1" applyBorder="1"/>
    <xf numFmtId="0" fontId="19" fillId="2" borderId="0" xfId="0" applyFont="1" applyFill="1"/>
    <xf numFmtId="0" fontId="21" fillId="2" borderId="0" xfId="5" applyFont="1" applyFill="1"/>
    <xf numFmtId="0" fontId="6" fillId="2" borderId="0" xfId="4" applyFill="1" applyAlignment="1">
      <alignment horizontal="left" vertical="top" indent="1"/>
    </xf>
    <xf numFmtId="0" fontId="17" fillId="9" borderId="19" xfId="0" applyFont="1" applyFill="1" applyBorder="1" applyAlignment="1">
      <alignment horizontal="left"/>
    </xf>
    <xf numFmtId="0" fontId="17" fillId="9" borderId="20" xfId="0" applyFont="1" applyFill="1" applyBorder="1" applyAlignment="1">
      <alignment horizontal="left"/>
    </xf>
    <xf numFmtId="0" fontId="22" fillId="2" borderId="0" xfId="0" applyFont="1" applyFill="1" applyBorder="1" applyProtection="1"/>
    <xf numFmtId="0" fontId="6" fillId="2" borderId="0" xfId="0" applyFont="1" applyFill="1"/>
    <xf numFmtId="0" fontId="6" fillId="2" borderId="0" xfId="0" applyFont="1" applyFill="1" applyAlignment="1">
      <alignment vertical="center"/>
    </xf>
    <xf numFmtId="0" fontId="6" fillId="0" borderId="0" xfId="0" applyFont="1"/>
    <xf numFmtId="0" fontId="6" fillId="2" borderId="0" xfId="0" applyFont="1" applyFill="1" applyBorder="1" applyAlignment="1">
      <alignment vertical="center"/>
    </xf>
    <xf numFmtId="0" fontId="6" fillId="2" borderId="0" xfId="0" applyFont="1" applyFill="1" applyBorder="1"/>
    <xf numFmtId="0" fontId="11" fillId="2" borderId="0" xfId="0" applyFont="1" applyFill="1" applyAlignment="1">
      <alignment vertical="center"/>
    </xf>
    <xf numFmtId="49" fontId="6" fillId="2" borderId="0" xfId="0" applyNumberFormat="1" applyFont="1" applyFill="1"/>
    <xf numFmtId="20" fontId="6" fillId="2" borderId="0" xfId="0" applyNumberFormat="1" applyFont="1" applyFill="1"/>
    <xf numFmtId="0" fontId="14" fillId="2" borderId="0" xfId="0" applyFont="1" applyFill="1"/>
    <xf numFmtId="0" fontId="6" fillId="0" borderId="0" xfId="0" applyFont="1" applyAlignment="1">
      <alignment vertical="center"/>
    </xf>
    <xf numFmtId="0" fontId="6" fillId="6" borderId="6" xfId="0" applyFont="1" applyFill="1" applyBorder="1" applyProtection="1"/>
    <xf numFmtId="0" fontId="6" fillId="2" borderId="0" xfId="0" applyFont="1" applyFill="1" applyBorder="1" applyProtection="1"/>
    <xf numFmtId="167" fontId="6" fillId="2" borderId="0" xfId="0" applyNumberFormat="1" applyFont="1" applyFill="1" applyBorder="1" applyAlignment="1" applyProtection="1"/>
    <xf numFmtId="0" fontId="6" fillId="2" borderId="0" xfId="0" applyFont="1" applyFill="1" applyProtection="1"/>
    <xf numFmtId="0" fontId="6" fillId="6" borderId="0" xfId="0" applyFont="1" applyFill="1" applyBorder="1" applyAlignment="1" applyProtection="1"/>
    <xf numFmtId="165" fontId="6" fillId="2" borderId="0" xfId="0" applyNumberFormat="1" applyFont="1" applyFill="1" applyBorder="1" applyProtection="1"/>
    <xf numFmtId="0" fontId="25" fillId="2" borderId="0" xfId="0" applyFont="1" applyFill="1" applyBorder="1" applyAlignment="1">
      <alignment horizontal="left" vertical="center" indent="1"/>
    </xf>
    <xf numFmtId="0" fontId="27" fillId="2" borderId="0" xfId="0" applyFont="1" applyFill="1" applyBorder="1" applyAlignment="1">
      <alignment horizontal="left" vertical="center" indent="1"/>
    </xf>
    <xf numFmtId="167" fontId="27" fillId="2" borderId="0" xfId="0" applyNumberFormat="1" applyFont="1" applyFill="1" applyBorder="1" applyAlignment="1">
      <alignment vertical="center"/>
    </xf>
    <xf numFmtId="167" fontId="27" fillId="2" borderId="0" xfId="1" applyNumberFormat="1" applyFont="1" applyFill="1" applyBorder="1" applyAlignment="1">
      <alignment vertical="center"/>
    </xf>
    <xf numFmtId="0" fontId="28" fillId="2" borderId="0" xfId="0" applyFont="1" applyFill="1" applyBorder="1" applyAlignment="1">
      <alignment vertical="center" wrapText="1"/>
    </xf>
    <xf numFmtId="0" fontId="11" fillId="6" borderId="0" xfId="0" applyFont="1" applyFill="1" applyBorder="1" applyAlignment="1" applyProtection="1"/>
    <xf numFmtId="0" fontId="11" fillId="6" borderId="6" xfId="0" applyFont="1" applyFill="1" applyBorder="1" applyProtection="1"/>
    <xf numFmtId="168" fontId="11" fillId="6" borderId="0" xfId="1" applyNumberFormat="1" applyFont="1" applyFill="1" applyBorder="1" applyProtection="1"/>
    <xf numFmtId="0" fontId="6" fillId="0" borderId="0" xfId="0" applyFont="1" applyBorder="1"/>
    <xf numFmtId="0" fontId="6" fillId="10" borderId="21" xfId="0" applyFont="1" applyFill="1" applyBorder="1" applyAlignment="1">
      <alignment vertical="center"/>
    </xf>
    <xf numFmtId="0" fontId="6" fillId="10" borderId="3" xfId="0" applyFont="1" applyFill="1" applyBorder="1" applyAlignment="1">
      <alignment horizontal="left"/>
    </xf>
    <xf numFmtId="0" fontId="10" fillId="10" borderId="7" xfId="0" applyFont="1" applyFill="1" applyBorder="1" applyAlignment="1">
      <alignment horizontal="left" vertical="center" indent="1"/>
    </xf>
    <xf numFmtId="0" fontId="25" fillId="2" borderId="0" xfId="4" applyFont="1" applyFill="1"/>
    <xf numFmtId="0" fontId="6" fillId="2" borderId="0" xfId="0" applyFont="1" applyFill="1" applyBorder="1" applyAlignment="1">
      <alignment vertical="center" textRotation="90"/>
    </xf>
    <xf numFmtId="0" fontId="12" fillId="2" borderId="0" xfId="3" applyFill="1"/>
    <xf numFmtId="9" fontId="6" fillId="2" borderId="0" xfId="0" applyNumberFormat="1" applyFont="1" applyFill="1" applyAlignment="1">
      <alignment horizontal="center" vertical="center"/>
    </xf>
    <xf numFmtId="0" fontId="10" fillId="10" borderId="21" xfId="0" applyFont="1" applyFill="1" applyBorder="1" applyAlignment="1">
      <alignment horizontal="left" vertical="center" indent="2"/>
    </xf>
    <xf numFmtId="0" fontId="25" fillId="2" borderId="18" xfId="0" applyFont="1" applyFill="1" applyBorder="1" applyAlignment="1">
      <alignment horizontal="left" vertical="center" wrapText="1" indent="1"/>
    </xf>
    <xf numFmtId="0" fontId="6" fillId="9" borderId="18" xfId="0" applyFont="1" applyFill="1" applyBorder="1" applyAlignment="1">
      <alignment horizontal="center" vertical="center" wrapText="1"/>
    </xf>
    <xf numFmtId="0" fontId="25" fillId="0" borderId="18" xfId="0" applyFont="1" applyBorder="1" applyAlignment="1">
      <alignment horizontal="left" vertical="center" indent="1"/>
    </xf>
    <xf numFmtId="0" fontId="23" fillId="2" borderId="18" xfId="0" applyFont="1" applyFill="1" applyBorder="1" applyAlignment="1">
      <alignment horizontal="left" vertical="center" wrapText="1" indent="1"/>
    </xf>
    <xf numFmtId="14" fontId="24" fillId="8" borderId="18" xfId="0" applyNumberFormat="1" applyFont="1" applyFill="1" applyBorder="1" applyAlignment="1">
      <alignment horizontal="center" wrapText="1"/>
    </xf>
    <xf numFmtId="0" fontId="24" fillId="3" borderId="18" xfId="0" applyFont="1" applyFill="1" applyBorder="1" applyAlignment="1">
      <alignment horizontal="center" wrapText="1"/>
    </xf>
    <xf numFmtId="0" fontId="24" fillId="9" borderId="18" xfId="0" applyFont="1" applyFill="1" applyBorder="1" applyAlignment="1">
      <alignment horizontal="center" wrapText="1"/>
    </xf>
    <xf numFmtId="0" fontId="25" fillId="0" borderId="18" xfId="0" applyFont="1" applyBorder="1" applyAlignment="1">
      <alignment horizontal="left" vertical="center" wrapText="1" indent="1"/>
    </xf>
    <xf numFmtId="9" fontId="24" fillId="9" borderId="18" xfId="0" applyNumberFormat="1" applyFont="1" applyFill="1" applyBorder="1" applyAlignment="1">
      <alignment horizontal="center" vertical="center" wrapText="1"/>
    </xf>
    <xf numFmtId="0" fontId="24" fillId="3" borderId="18" xfId="0" applyFont="1" applyFill="1" applyBorder="1" applyAlignment="1">
      <alignment horizontal="center" vertical="center" wrapText="1"/>
    </xf>
    <xf numFmtId="0" fontId="6" fillId="0" borderId="18" xfId="0" applyFont="1" applyBorder="1" applyAlignment="1">
      <alignment vertical="center"/>
    </xf>
    <xf numFmtId="9" fontId="6" fillId="0" borderId="18" xfId="2" applyFont="1" applyBorder="1" applyAlignment="1">
      <alignment vertical="center"/>
    </xf>
    <xf numFmtId="0" fontId="25" fillId="0" borderId="22" xfId="0" applyFont="1" applyBorder="1" applyAlignment="1">
      <alignment horizontal="left" vertical="center" indent="1"/>
    </xf>
    <xf numFmtId="0" fontId="26" fillId="4" borderId="23" xfId="0" applyFont="1" applyFill="1" applyBorder="1" applyAlignment="1">
      <alignment horizontal="left" vertical="center" indent="1"/>
    </xf>
    <xf numFmtId="0" fontId="26" fillId="4" borderId="2" xfId="0" applyFont="1" applyFill="1" applyBorder="1" applyAlignment="1">
      <alignment horizontal="left" vertical="center" indent="1"/>
    </xf>
    <xf numFmtId="0" fontId="26" fillId="4" borderId="5" xfId="0" applyFont="1" applyFill="1" applyBorder="1" applyAlignment="1">
      <alignment horizontal="left" vertical="center" indent="1"/>
    </xf>
    <xf numFmtId="0" fontId="6" fillId="6" borderId="0" xfId="0" applyFont="1" applyFill="1" applyBorder="1" applyProtection="1"/>
    <xf numFmtId="0" fontId="6" fillId="0" borderId="18" xfId="0" applyFont="1" applyBorder="1"/>
    <xf numFmtId="0" fontId="24" fillId="0" borderId="18" xfId="0" applyFont="1" applyBorder="1" applyAlignment="1">
      <alignment vertical="center"/>
    </xf>
    <xf numFmtId="167" fontId="24" fillId="0" borderId="18" xfId="0" applyNumberFormat="1" applyFont="1" applyBorder="1" applyAlignment="1">
      <alignment vertical="center"/>
    </xf>
    <xf numFmtId="0" fontId="25" fillId="7" borderId="18" xfId="0" applyFont="1" applyFill="1" applyBorder="1" applyAlignment="1">
      <alignment horizontal="left" vertical="center" indent="1"/>
    </xf>
    <xf numFmtId="2" fontId="24" fillId="7" borderId="18" xfId="0" applyNumberFormat="1" applyFont="1" applyFill="1" applyBorder="1" applyAlignment="1">
      <alignment vertical="center"/>
    </xf>
    <xf numFmtId="1" fontId="6" fillId="0" borderId="18" xfId="0" applyNumberFormat="1" applyFont="1" applyBorder="1" applyAlignment="1">
      <alignment vertical="center"/>
    </xf>
    <xf numFmtId="1" fontId="24" fillId="7" borderId="18" xfId="0" applyNumberFormat="1" applyFont="1" applyFill="1" applyBorder="1" applyAlignment="1">
      <alignment vertical="center"/>
    </xf>
    <xf numFmtId="0" fontId="26" fillId="5" borderId="18" xfId="0" applyFont="1" applyFill="1" applyBorder="1" applyAlignment="1">
      <alignment horizontal="left" vertical="center" indent="1"/>
    </xf>
    <xf numFmtId="1" fontId="13" fillId="5" borderId="18" xfId="0" applyNumberFormat="1" applyFont="1" applyFill="1" applyBorder="1" applyAlignment="1">
      <alignment vertical="center"/>
    </xf>
    <xf numFmtId="0" fontId="24" fillId="3" borderId="18" xfId="0" applyNumberFormat="1" applyFont="1" applyFill="1" applyBorder="1" applyAlignment="1">
      <alignment horizontal="center" wrapText="1"/>
    </xf>
    <xf numFmtId="0" fontId="30" fillId="2" borderId="0" xfId="3" applyFont="1" applyFill="1" applyAlignment="1">
      <alignment horizontal="right" vertical="top"/>
    </xf>
    <xf numFmtId="0" fontId="29" fillId="2" borderId="0" xfId="5" applyFont="1" applyFill="1" applyAlignment="1">
      <alignment horizontal="left" vertical="top" indent="2"/>
    </xf>
    <xf numFmtId="0" fontId="31" fillId="2" borderId="0" xfId="3" applyFont="1" applyFill="1" applyAlignment="1">
      <alignment horizontal="left" indent="2"/>
    </xf>
    <xf numFmtId="3" fontId="6" fillId="3" borderId="18" xfId="0" applyNumberFormat="1" applyFont="1" applyFill="1" applyBorder="1" applyAlignment="1">
      <alignment horizontal="center" vertical="center" wrapText="1"/>
    </xf>
    <xf numFmtId="0" fontId="6" fillId="0" borderId="25" xfId="0" applyFont="1" applyBorder="1" applyAlignment="1">
      <alignment horizontal="center" vertical="center"/>
    </xf>
    <xf numFmtId="0" fontId="6" fillId="0" borderId="18" xfId="0" applyFont="1" applyBorder="1" applyAlignment="1">
      <alignment horizontal="center" vertical="center"/>
    </xf>
    <xf numFmtId="9" fontId="6" fillId="0" borderId="22" xfId="2"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15" xfId="0" applyNumberFormat="1" applyFont="1" applyFill="1" applyBorder="1" applyAlignment="1">
      <alignment horizontal="center" vertical="center"/>
    </xf>
    <xf numFmtId="3" fontId="13" fillId="4" borderId="18" xfId="0" applyNumberFormat="1" applyFont="1" applyFill="1" applyBorder="1" applyAlignment="1">
      <alignment horizontal="center" vertical="center"/>
    </xf>
    <xf numFmtId="3" fontId="13" fillId="4" borderId="4" xfId="0" applyNumberFormat="1" applyFont="1" applyFill="1" applyBorder="1" applyAlignment="1">
      <alignment horizontal="center" vertical="center"/>
    </xf>
    <xf numFmtId="3" fontId="13" fillId="4" borderId="16" xfId="0" applyNumberFormat="1" applyFont="1" applyFill="1" applyBorder="1" applyAlignment="1">
      <alignment horizontal="center" vertical="center"/>
    </xf>
    <xf numFmtId="3" fontId="13" fillId="4" borderId="17" xfId="0" applyNumberFormat="1" applyFont="1" applyFill="1" applyBorder="1" applyAlignment="1">
      <alignment horizontal="center" vertical="center"/>
    </xf>
    <xf numFmtId="2" fontId="24" fillId="0" borderId="18" xfId="0" applyNumberFormat="1" applyFont="1" applyBorder="1" applyAlignment="1">
      <alignment horizontal="center" vertical="center"/>
    </xf>
    <xf numFmtId="0" fontId="25" fillId="2" borderId="0" xfId="0" applyFont="1" applyFill="1" applyAlignment="1">
      <alignment horizontal="left" indent="1"/>
    </xf>
    <xf numFmtId="0" fontId="5" fillId="2" borderId="0" xfId="4" applyFont="1" applyFill="1"/>
    <xf numFmtId="0" fontId="25" fillId="4" borderId="23" xfId="0" applyFont="1" applyFill="1" applyBorder="1" applyAlignment="1">
      <alignment vertical="center"/>
    </xf>
    <xf numFmtId="0" fontId="23" fillId="2" borderId="0" xfId="0" applyFont="1" applyFill="1" applyBorder="1" applyAlignment="1">
      <alignment horizontal="left" vertical="center" wrapText="1" indent="1"/>
    </xf>
    <xf numFmtId="0" fontId="24" fillId="0" borderId="0" xfId="0" applyFont="1" applyFill="1" applyBorder="1" applyAlignment="1">
      <alignment horizontal="center" wrapText="1"/>
    </xf>
    <xf numFmtId="9" fontId="6" fillId="9" borderId="18" xfId="0" applyNumberFormat="1" applyFont="1" applyFill="1" applyBorder="1" applyAlignment="1">
      <alignment horizontal="center" vertical="center" wrapText="1"/>
    </xf>
    <xf numFmtId="9" fontId="24" fillId="3" borderId="18" xfId="2" applyFont="1" applyFill="1" applyBorder="1" applyAlignment="1">
      <alignment horizontal="center" vertical="center" wrapText="1"/>
    </xf>
    <xf numFmtId="0" fontId="12" fillId="2" borderId="0" xfId="3" applyFill="1" applyAlignment="1">
      <alignment wrapText="1"/>
    </xf>
    <xf numFmtId="0" fontId="6" fillId="2" borderId="0" xfId="4" applyFill="1" applyAlignment="1">
      <alignment horizontal="left" vertical="top"/>
    </xf>
    <xf numFmtId="0" fontId="2" fillId="2" borderId="0" xfId="0" applyFont="1" applyFill="1"/>
    <xf numFmtId="0" fontId="12" fillId="2" borderId="0" xfId="3" applyFill="1" applyAlignment="1">
      <alignment vertical="top" wrapText="1"/>
    </xf>
    <xf numFmtId="0" fontId="24" fillId="3" borderId="18" xfId="0" applyNumberFormat="1" applyFont="1" applyFill="1" applyBorder="1" applyAlignment="1">
      <alignment horizontal="center" vertical="center" wrapText="1"/>
    </xf>
    <xf numFmtId="0" fontId="34" fillId="2" borderId="0" xfId="3" applyFont="1" applyFill="1"/>
    <xf numFmtId="0" fontId="33" fillId="2" borderId="0" xfId="3" applyFont="1" applyFill="1"/>
    <xf numFmtId="9" fontId="35" fillId="2" borderId="0" xfId="5" applyNumberFormat="1" applyFont="1" applyFill="1" applyAlignment="1">
      <alignment vertical="center"/>
    </xf>
    <xf numFmtId="0" fontId="33" fillId="2" borderId="0" xfId="3" applyFont="1" applyFill="1" applyAlignment="1">
      <alignment horizontal="right"/>
    </xf>
    <xf numFmtId="166" fontId="24" fillId="9" borderId="18" xfId="2" applyNumberFormat="1" applyFont="1" applyFill="1" applyBorder="1" applyAlignment="1">
      <alignment horizontal="center" vertical="center" wrapText="1"/>
    </xf>
    <xf numFmtId="166" fontId="6" fillId="3" borderId="18" xfId="2" applyNumberFormat="1" applyFont="1" applyFill="1" applyBorder="1" applyAlignment="1">
      <alignment horizontal="center" vertical="center" wrapText="1"/>
    </xf>
    <xf numFmtId="166" fontId="6" fillId="2" borderId="0" xfId="0" applyNumberFormat="1" applyFont="1" applyFill="1" applyAlignment="1">
      <alignment horizontal="center" vertical="center"/>
    </xf>
    <xf numFmtId="0" fontId="33" fillId="2" borderId="0" xfId="3" applyFont="1" applyFill="1" applyBorder="1" applyAlignment="1">
      <alignment vertical="top" wrapText="1"/>
    </xf>
    <xf numFmtId="0" fontId="36" fillId="2" borderId="0" xfId="4" applyFont="1" applyFill="1"/>
    <xf numFmtId="0" fontId="2" fillId="3" borderId="18" xfId="0" applyFont="1" applyFill="1" applyBorder="1" applyAlignment="1">
      <alignment horizontal="center" vertical="center" wrapText="1"/>
    </xf>
    <xf numFmtId="9" fontId="6" fillId="3" borderId="18" xfId="2" applyNumberFormat="1" applyFont="1" applyFill="1" applyBorder="1" applyAlignment="1">
      <alignment horizontal="center" vertical="center" wrapText="1"/>
    </xf>
    <xf numFmtId="0" fontId="17" fillId="2" borderId="19" xfId="0" applyFont="1" applyFill="1" applyBorder="1" applyAlignment="1">
      <alignment horizontal="left"/>
    </xf>
    <xf numFmtId="0" fontId="17" fillId="2" borderId="20" xfId="0" applyFont="1" applyFill="1" applyBorder="1" applyAlignment="1">
      <alignment horizontal="left"/>
    </xf>
    <xf numFmtId="0" fontId="6" fillId="2" borderId="0" xfId="4" applyFill="1" applyAlignment="1">
      <alignment horizontal="left" vertical="top" indent="1"/>
    </xf>
    <xf numFmtId="0" fontId="4" fillId="2" borderId="0" xfId="4" applyFont="1" applyFill="1" applyAlignment="1">
      <alignment horizontal="left" vertical="top" wrapText="1"/>
    </xf>
    <xf numFmtId="0" fontId="6" fillId="2" borderId="0" xfId="4" applyFont="1" applyFill="1" applyAlignment="1">
      <alignment horizontal="left" vertical="top" wrapText="1"/>
    </xf>
    <xf numFmtId="0" fontId="6" fillId="2" borderId="0" xfId="4" applyFill="1" applyAlignment="1">
      <alignment horizontal="left" vertical="top" wrapText="1"/>
    </xf>
    <xf numFmtId="0" fontId="1" fillId="2" borderId="0" xfId="4" applyFont="1" applyFill="1" applyAlignment="1">
      <alignment horizontal="left" vertical="top" wrapText="1"/>
    </xf>
    <xf numFmtId="0" fontId="6" fillId="2" borderId="0" xfId="4" applyFill="1" applyAlignment="1">
      <alignment horizontal="left" vertical="top"/>
    </xf>
    <xf numFmtId="0" fontId="3" fillId="2" borderId="0" xfId="4" applyFont="1" applyFill="1" applyAlignment="1">
      <alignment horizontal="left" vertical="top" wrapText="1"/>
    </xf>
    <xf numFmtId="0" fontId="17" fillId="8" borderId="19" xfId="0" applyFont="1" applyFill="1" applyBorder="1" applyAlignment="1">
      <alignment horizontal="left"/>
    </xf>
    <xf numFmtId="0" fontId="17" fillId="8" borderId="20" xfId="0" applyFont="1" applyFill="1" applyBorder="1" applyAlignment="1">
      <alignment horizontal="left"/>
    </xf>
    <xf numFmtId="0" fontId="17" fillId="3" borderId="19" xfId="0" applyFont="1" applyFill="1" applyBorder="1" applyAlignment="1">
      <alignment horizontal="left"/>
    </xf>
    <xf numFmtId="0" fontId="17" fillId="3" borderId="20" xfId="0" applyFont="1" applyFill="1" applyBorder="1" applyAlignment="1">
      <alignment horizontal="left"/>
    </xf>
    <xf numFmtId="0" fontId="2" fillId="2" borderId="0" xfId="4" applyFont="1" applyFill="1" applyAlignment="1">
      <alignment horizontal="left" vertical="top" indent="1"/>
    </xf>
    <xf numFmtId="0" fontId="4" fillId="2" borderId="0" xfId="4" applyFont="1" applyFill="1" applyAlignment="1">
      <alignment horizontal="left" vertical="top" indent="1"/>
    </xf>
    <xf numFmtId="0" fontId="32" fillId="8" borderId="19" xfId="3" applyFont="1" applyFill="1" applyBorder="1" applyAlignment="1">
      <alignment horizontal="left" vertical="top" wrapText="1"/>
    </xf>
    <xf numFmtId="0" fontId="32" fillId="8" borderId="26" xfId="3" applyFont="1" applyFill="1" applyBorder="1" applyAlignment="1">
      <alignment horizontal="left" vertical="top" wrapText="1"/>
    </xf>
    <xf numFmtId="0" fontId="32" fillId="8" borderId="20" xfId="3" applyFont="1" applyFill="1" applyBorder="1" applyAlignment="1">
      <alignment horizontal="left" vertical="top" wrapText="1"/>
    </xf>
    <xf numFmtId="0" fontId="33" fillId="2" borderId="0" xfId="3" applyFont="1" applyFill="1" applyBorder="1" applyAlignment="1">
      <alignment horizontal="left" vertical="top" wrapText="1"/>
    </xf>
    <xf numFmtId="0" fontId="20" fillId="9" borderId="18" xfId="5" applyFill="1" applyBorder="1" applyAlignment="1">
      <alignment horizontal="center" wrapText="1"/>
    </xf>
    <xf numFmtId="0" fontId="24" fillId="9" borderId="18" xfId="0" applyFont="1" applyFill="1" applyBorder="1" applyAlignment="1">
      <alignment horizontal="center" wrapText="1"/>
    </xf>
    <xf numFmtId="0" fontId="32" fillId="8" borderId="8" xfId="3" applyFont="1" applyFill="1" applyBorder="1" applyAlignment="1">
      <alignment horizontal="left" vertical="top" wrapText="1"/>
    </xf>
    <xf numFmtId="0" fontId="32" fillId="8" borderId="9" xfId="3" applyFont="1" applyFill="1" applyBorder="1" applyAlignment="1">
      <alignment horizontal="left" vertical="top" wrapText="1"/>
    </xf>
    <xf numFmtId="0" fontId="32" fillId="8" borderId="10" xfId="3" applyFont="1" applyFill="1" applyBorder="1" applyAlignment="1">
      <alignment horizontal="left" vertical="top" wrapText="1"/>
    </xf>
    <xf numFmtId="0" fontId="32" fillId="8" borderId="11" xfId="3" applyFont="1" applyFill="1" applyBorder="1" applyAlignment="1">
      <alignment horizontal="left" vertical="top" wrapText="1"/>
    </xf>
    <xf numFmtId="0" fontId="32" fillId="8" borderId="0" xfId="3" applyFont="1" applyFill="1" applyBorder="1" applyAlignment="1">
      <alignment horizontal="left" vertical="top" wrapText="1"/>
    </xf>
    <xf numFmtId="0" fontId="32" fillId="8" borderId="1" xfId="3" applyFont="1" applyFill="1" applyBorder="1" applyAlignment="1">
      <alignment horizontal="left" vertical="top" wrapText="1"/>
    </xf>
    <xf numFmtId="0" fontId="32" fillId="8" borderId="12" xfId="3" applyFont="1" applyFill="1" applyBorder="1" applyAlignment="1">
      <alignment horizontal="left" vertical="top" wrapText="1"/>
    </xf>
    <xf numFmtId="0" fontId="32" fillId="8" borderId="13" xfId="3" applyFont="1" applyFill="1" applyBorder="1" applyAlignment="1">
      <alignment horizontal="left" vertical="top" wrapText="1"/>
    </xf>
    <xf numFmtId="0" fontId="32" fillId="8" borderId="14" xfId="3" applyFont="1" applyFill="1" applyBorder="1" applyAlignment="1">
      <alignment horizontal="left" vertical="top" wrapText="1"/>
    </xf>
    <xf numFmtId="0" fontId="30" fillId="2" borderId="0" xfId="3" applyFont="1" applyFill="1" applyBorder="1" applyAlignment="1">
      <alignment horizontal="left" vertical="top" wrapText="1"/>
    </xf>
    <xf numFmtId="0" fontId="25" fillId="2" borderId="2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14" fillId="5" borderId="0" xfId="0" applyFont="1" applyFill="1" applyAlignment="1">
      <alignment horizontal="center" vertical="center"/>
    </xf>
    <xf numFmtId="0" fontId="6" fillId="5" borderId="0" xfId="0" applyFont="1" applyFill="1" applyAlignment="1">
      <alignment horizontal="center" vertical="center"/>
    </xf>
  </cellXfs>
  <cellStyles count="6">
    <cellStyle name="Förklarande text" xfId="3" builtinId="53"/>
    <cellStyle name="Hyperlänk" xfId="5" builtinId="8"/>
    <cellStyle name="Normal" xfId="0" builtinId="0"/>
    <cellStyle name="Normal 2" xfId="4" xr:uid="{00000000-0005-0000-0000-00000400000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cs typeface="Arial"/>
              </a:defRPr>
            </a:pPr>
            <a:r>
              <a:rPr lang="en-US" sz="1400">
                <a:latin typeface="Arial"/>
                <a:cs typeface="Arial"/>
              </a:rPr>
              <a:t>CAPEX CBS - Single</a:t>
            </a:r>
            <a:r>
              <a:rPr lang="en-US" sz="1400" baseline="0">
                <a:latin typeface="Arial"/>
                <a:cs typeface="Arial"/>
              </a:rPr>
              <a:t> Prototype</a:t>
            </a:r>
            <a:endParaRPr lang="en-US" sz="1400">
              <a:latin typeface="Arial"/>
              <a:cs typeface="Arial"/>
            </a:endParaRPr>
          </a:p>
        </c:rich>
      </c:tx>
      <c:layout>
        <c:manualLayout>
          <c:xMode val="edge"/>
          <c:yMode val="edge"/>
          <c:x val="0.42377618110236287"/>
          <c:y val="7.600567470095862E-2"/>
        </c:manualLayout>
      </c:layout>
      <c:overlay val="0"/>
    </c:title>
    <c:autoTitleDeleted val="0"/>
    <c:plotArea>
      <c:layout/>
      <c:pieChart>
        <c:varyColors val="1"/>
        <c:ser>
          <c:idx val="0"/>
          <c:order val="0"/>
          <c:spPr>
            <a:effectLst/>
          </c:spPr>
          <c:dLbls>
            <c:spPr>
              <a:noFill/>
              <a:ln>
                <a:noFill/>
              </a:ln>
              <a:effectLst/>
            </c:spPr>
            <c:txPr>
              <a:bodyPr/>
              <a:lstStyle/>
              <a:p>
                <a:pPr>
                  <a:defRPr sz="1000">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Questionnaire!$A$48:$A$53</c:f>
              <c:strCache>
                <c:ptCount val="6"/>
                <c:pt idx="0">
                  <c:v>Project development</c:v>
                </c:pt>
                <c:pt idx="1">
                  <c:v>Grid connection</c:v>
                </c:pt>
                <c:pt idx="2">
                  <c:v>Structure and prime mover</c:v>
                </c:pt>
                <c:pt idx="3">
                  <c:v>Power Take Off</c:v>
                </c:pt>
                <c:pt idx="4">
                  <c:v>Moorings and Foundations</c:v>
                </c:pt>
                <c:pt idx="5">
                  <c:v>Installation</c:v>
                </c:pt>
              </c:strCache>
            </c:strRef>
          </c:cat>
          <c:val>
            <c:numRef>
              <c:f>Questionnaire!$C$48:$C$53</c:f>
              <c:numCache>
                <c:formatCode>0%</c:formatCode>
                <c:ptCount val="6"/>
              </c:numCache>
            </c:numRef>
          </c:val>
          <c:extLst>
            <c:ext xmlns:c16="http://schemas.microsoft.com/office/drawing/2014/chart" uri="{C3380CC4-5D6E-409C-BE32-E72D297353CC}">
              <c16:uniqueId val="{00000000-8012-4035-B2C1-F31FA3DD0193}"/>
            </c:ext>
          </c:extLst>
        </c:ser>
        <c:dLbls>
          <c:showLegendKey val="0"/>
          <c:showVal val="0"/>
          <c:showCatName val="0"/>
          <c:showSerName val="0"/>
          <c:showPercent val="0"/>
          <c:showBubbleSize val="0"/>
          <c:showLeaderLines val="1"/>
        </c:dLbls>
        <c:firstSliceAng val="0"/>
      </c:pieChart>
    </c:plotArea>
    <c:legend>
      <c:legendPos val="l"/>
      <c:overlay val="0"/>
      <c:txPr>
        <a:bodyPr/>
        <a:lstStyle/>
        <a:p>
          <a:pPr>
            <a:defRPr>
              <a:latin typeface="Arial"/>
            </a:defRPr>
          </a:pPr>
          <a:endParaRPr lang="sv-SE"/>
        </a:p>
      </c:txPr>
    </c:legend>
    <c:plotVisOnly val="1"/>
    <c:dispBlanksAs val="zero"/>
    <c:showDLblsOverMax val="0"/>
  </c:chart>
  <c:spPr>
    <a:ln>
      <a:noFill/>
    </a:ln>
  </c:spPr>
  <c:printSettings>
    <c:headerFooter/>
    <c:pageMargins b="1" l="0.75000000000000111" r="0.750000000000001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LCOE</a:t>
            </a:r>
          </a:p>
        </c:rich>
      </c:tx>
      <c:overlay val="1"/>
    </c:title>
    <c:autoTitleDeleted val="0"/>
    <c:plotArea>
      <c:layout>
        <c:manualLayout>
          <c:layoutTarget val="inner"/>
          <c:xMode val="edge"/>
          <c:yMode val="edge"/>
          <c:x val="0.14496063895150019"/>
          <c:y val="0.15606579479870494"/>
          <c:w val="0.79986121631083484"/>
          <c:h val="0.73646751610008465"/>
        </c:manualLayout>
      </c:layout>
      <c:barChart>
        <c:barDir val="col"/>
        <c:grouping val="stacked"/>
        <c:varyColors val="0"/>
        <c:ser>
          <c:idx val="1"/>
          <c:order val="0"/>
          <c:tx>
            <c:v>CAPEX</c:v>
          </c:tx>
          <c:spPr>
            <a:solidFill>
              <a:schemeClr val="accent1"/>
            </a:solidFill>
          </c:spPr>
          <c:invertIfNegative val="0"/>
          <c:cat>
            <c:strRef>
              <c:f>Questionnaire!$D$118:$E$118</c:f>
              <c:strCache>
                <c:ptCount val="2"/>
                <c:pt idx="0">
                  <c:v>Small Array 
(≈ 2-10 MW)</c:v>
                </c:pt>
                <c:pt idx="1">
                  <c:v>Utility Scale    
(≈ 20 - 200 MW)</c:v>
                </c:pt>
              </c:strCache>
            </c:strRef>
          </c:cat>
          <c:val>
            <c:numRef>
              <c:f>Questionnaire!$D$153:$E$153</c:f>
              <c:numCache>
                <c:formatCode>0.0</c:formatCode>
                <c:ptCount val="2"/>
                <c:pt idx="0">
                  <c:v>0</c:v>
                </c:pt>
                <c:pt idx="1">
                  <c:v>0</c:v>
                </c:pt>
              </c:numCache>
            </c:numRef>
          </c:val>
          <c:extLst>
            <c:ext xmlns:c16="http://schemas.microsoft.com/office/drawing/2014/chart" uri="{C3380CC4-5D6E-409C-BE32-E72D297353CC}">
              <c16:uniqueId val="{00000001-7AC6-4A62-BA9B-B6A8EFE740EA}"/>
            </c:ext>
          </c:extLst>
        </c:ser>
        <c:ser>
          <c:idx val="2"/>
          <c:order val="1"/>
          <c:tx>
            <c:v>OPEX</c:v>
          </c:tx>
          <c:spPr>
            <a:solidFill>
              <a:schemeClr val="accent2"/>
            </a:solidFill>
          </c:spPr>
          <c:invertIfNegative val="0"/>
          <c:cat>
            <c:strRef>
              <c:f>Questionnaire!$D$118:$E$118</c:f>
              <c:strCache>
                <c:ptCount val="2"/>
                <c:pt idx="0">
                  <c:v>Small Array 
(≈ 2-10 MW)</c:v>
                </c:pt>
                <c:pt idx="1">
                  <c:v>Utility Scale    
(≈ 20 - 200 MW)</c:v>
                </c:pt>
              </c:strCache>
            </c:strRef>
          </c:cat>
          <c:val>
            <c:numRef>
              <c:f>Questionnaire!$D$154:$E$154</c:f>
              <c:numCache>
                <c:formatCode>0.0</c:formatCode>
                <c:ptCount val="2"/>
                <c:pt idx="0">
                  <c:v>0</c:v>
                </c:pt>
                <c:pt idx="1">
                  <c:v>0</c:v>
                </c:pt>
              </c:numCache>
            </c:numRef>
          </c:val>
          <c:extLst>
            <c:ext xmlns:c16="http://schemas.microsoft.com/office/drawing/2014/chart" uri="{C3380CC4-5D6E-409C-BE32-E72D297353CC}">
              <c16:uniqueId val="{00000000-A7D3-4A43-A98E-6FA35F99CA9D}"/>
            </c:ext>
          </c:extLst>
        </c:ser>
        <c:dLbls>
          <c:showLegendKey val="0"/>
          <c:showVal val="0"/>
          <c:showCatName val="0"/>
          <c:showSerName val="0"/>
          <c:showPercent val="0"/>
          <c:showBubbleSize val="0"/>
        </c:dLbls>
        <c:gapWidth val="150"/>
        <c:overlap val="100"/>
        <c:axId val="89182208"/>
        <c:axId val="126429440"/>
      </c:barChart>
      <c:catAx>
        <c:axId val="89182208"/>
        <c:scaling>
          <c:orientation val="minMax"/>
        </c:scaling>
        <c:delete val="0"/>
        <c:axPos val="b"/>
        <c:numFmt formatCode="General" sourceLinked="0"/>
        <c:majorTickMark val="out"/>
        <c:minorTickMark val="none"/>
        <c:tickLblPos val="nextTo"/>
        <c:txPr>
          <a:bodyPr/>
          <a:lstStyle/>
          <a:p>
            <a:pPr>
              <a:defRPr sz="1100" b="1"/>
            </a:pPr>
            <a:endParaRPr lang="sv-SE"/>
          </a:p>
        </c:txPr>
        <c:crossAx val="126429440"/>
        <c:crosses val="autoZero"/>
        <c:auto val="1"/>
        <c:lblAlgn val="ctr"/>
        <c:lblOffset val="100"/>
        <c:noMultiLvlLbl val="0"/>
      </c:catAx>
      <c:valAx>
        <c:axId val="126429440"/>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89182208"/>
        <c:crosses val="autoZero"/>
        <c:crossBetween val="between"/>
      </c:valAx>
    </c:plotArea>
    <c:legend>
      <c:legendPos val="r"/>
      <c:layout>
        <c:manualLayout>
          <c:xMode val="edge"/>
          <c:yMode val="edge"/>
          <c:x val="0.60661423178184271"/>
          <c:y val="0.17480743683136318"/>
          <c:w val="8.7613749944675731E-2"/>
          <c:h val="0.11659228241923691"/>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CAPEX</a:t>
            </a:r>
          </a:p>
        </c:rich>
      </c:tx>
      <c:overlay val="1"/>
    </c:title>
    <c:autoTitleDeleted val="0"/>
    <c:plotArea>
      <c:layout>
        <c:manualLayout>
          <c:layoutTarget val="inner"/>
          <c:xMode val="edge"/>
          <c:yMode val="edge"/>
          <c:x val="0.14496063895150019"/>
          <c:y val="0.15606579479870494"/>
          <c:w val="0.79986121631083484"/>
          <c:h val="0.73646751610008465"/>
        </c:manualLayout>
      </c:layout>
      <c:barChart>
        <c:barDir val="col"/>
        <c:grouping val="stacked"/>
        <c:varyColors val="0"/>
        <c:ser>
          <c:idx val="1"/>
          <c:order val="0"/>
          <c:tx>
            <c:v>CAPEX</c:v>
          </c:tx>
          <c:spPr>
            <a:solidFill>
              <a:schemeClr val="accent1"/>
            </a:solidFill>
          </c:spPr>
          <c:invertIfNegative val="0"/>
          <c:cat>
            <c:strRef>
              <c:f>Questionnaire!$C$118:$E$118</c:f>
              <c:strCache>
                <c:ptCount val="3"/>
                <c:pt idx="0">
                  <c:v>Single Prototype 
(≈ 0,1 - 2MW)</c:v>
                </c:pt>
                <c:pt idx="1">
                  <c:v>Small Array 
(≈ 2-10 MW)</c:v>
                </c:pt>
                <c:pt idx="2">
                  <c:v>Utility Scale    
(≈ 20 - 200 MW)</c:v>
                </c:pt>
              </c:strCache>
            </c:strRef>
          </c:cat>
          <c:val>
            <c:numRef>
              <c:f>Questionnaire!$C$141:$E$141</c:f>
              <c:numCache>
                <c:formatCode>General</c:formatCode>
                <c:ptCount val="3"/>
                <c:pt idx="0">
                  <c:v>0</c:v>
                </c:pt>
                <c:pt idx="1">
                  <c:v>0</c:v>
                </c:pt>
                <c:pt idx="2">
                  <c:v>0</c:v>
                </c:pt>
              </c:numCache>
            </c:numRef>
          </c:val>
          <c:extLst>
            <c:ext xmlns:c16="http://schemas.microsoft.com/office/drawing/2014/chart" uri="{C3380CC4-5D6E-409C-BE32-E72D297353CC}">
              <c16:uniqueId val="{00000000-A1D0-43B7-93E8-3DC84C05F37F}"/>
            </c:ext>
          </c:extLst>
        </c:ser>
        <c:dLbls>
          <c:showLegendKey val="0"/>
          <c:showVal val="0"/>
          <c:showCatName val="0"/>
          <c:showSerName val="0"/>
          <c:showPercent val="0"/>
          <c:showBubbleSize val="0"/>
        </c:dLbls>
        <c:gapWidth val="150"/>
        <c:overlap val="100"/>
        <c:axId val="89183232"/>
        <c:axId val="126433472"/>
      </c:barChart>
      <c:catAx>
        <c:axId val="89183232"/>
        <c:scaling>
          <c:orientation val="minMax"/>
        </c:scaling>
        <c:delete val="0"/>
        <c:axPos val="b"/>
        <c:numFmt formatCode="General" sourceLinked="0"/>
        <c:majorTickMark val="out"/>
        <c:minorTickMark val="none"/>
        <c:tickLblPos val="nextTo"/>
        <c:txPr>
          <a:bodyPr/>
          <a:lstStyle/>
          <a:p>
            <a:pPr>
              <a:defRPr sz="1100" b="1"/>
            </a:pPr>
            <a:endParaRPr lang="sv-SE"/>
          </a:p>
        </c:txPr>
        <c:crossAx val="126433472"/>
        <c:crosses val="autoZero"/>
        <c:auto val="1"/>
        <c:lblAlgn val="ctr"/>
        <c:lblOffset val="100"/>
        <c:noMultiLvlLbl val="0"/>
      </c:catAx>
      <c:valAx>
        <c:axId val="12643347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General" sourceLinked="1"/>
        <c:majorTickMark val="out"/>
        <c:minorTickMark val="none"/>
        <c:tickLblPos val="nextTo"/>
        <c:txPr>
          <a:bodyPr/>
          <a:lstStyle/>
          <a:p>
            <a:pPr>
              <a:defRPr sz="1100" b="1"/>
            </a:pPr>
            <a:endParaRPr lang="sv-SE"/>
          </a:p>
        </c:txPr>
        <c:crossAx val="89183232"/>
        <c:crosses val="autoZero"/>
        <c:crossBetween val="between"/>
      </c:valAx>
    </c:plotArea>
    <c:legend>
      <c:legendPos val="r"/>
      <c:layout>
        <c:manualLayout>
          <c:xMode val="edge"/>
          <c:yMode val="edge"/>
          <c:x val="0.60661423178184271"/>
          <c:y val="0.17480743683136318"/>
          <c:w val="8.7613749944675731E-2"/>
          <c:h val="0.11659228241923691"/>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400">
                <a:latin typeface="Arial"/>
                <a:cs typeface="Arial"/>
              </a:rPr>
              <a:t>CAPEX</a:t>
            </a:r>
            <a:r>
              <a:rPr lang="en-US" sz="1400" baseline="0">
                <a:latin typeface="Arial"/>
                <a:cs typeface="Arial"/>
              </a:rPr>
              <a:t> CBS - Demo Array</a:t>
            </a:r>
            <a:endParaRPr lang="en-US" sz="1400">
              <a:latin typeface="Arial"/>
              <a:cs typeface="Arial"/>
            </a:endParaRPr>
          </a:p>
        </c:rich>
      </c:tx>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(Questionnaire!$B$48,Questionnaire!$B$49,Questionnaire!$B$50,Questionnaire!$B$51,Questionnaire!$B$52,Questionnaire!$B$53)</c:f>
              <c:strCache>
                <c:ptCount val="6"/>
                <c:pt idx="0">
                  <c:v>Project development (as a % of CAPEX)</c:v>
                </c:pt>
                <c:pt idx="1">
                  <c:v>Grid connection (as a % of overall CAPEX)</c:v>
                </c:pt>
                <c:pt idx="2">
                  <c:v>Structure and prime mover (as a % of CAPEX)</c:v>
                </c:pt>
                <c:pt idx="3">
                  <c:v>Power Take-off (as a % of overall CAPEX)</c:v>
                </c:pt>
                <c:pt idx="4">
                  <c:v>Moorings and Foundations (as a % of CAPEX)</c:v>
                </c:pt>
                <c:pt idx="5">
                  <c:v>Installation (as a % of overall CAPEX)</c:v>
                </c:pt>
              </c:strCache>
            </c:strRef>
          </c:cat>
          <c:val>
            <c:numRef>
              <c:f>(Questionnaire!$D$48,Questionnaire!$D$49,Questionnaire!$D$50,Questionnaire!$D$51,Questionnaire!$D$52,Questionnaire!$D$53)</c:f>
              <c:numCache>
                <c:formatCode>0%</c:formatCode>
                <c:ptCount val="6"/>
              </c:numCache>
            </c:numRef>
          </c:val>
          <c:extLst>
            <c:ext xmlns:c16="http://schemas.microsoft.com/office/drawing/2014/chart" uri="{C3380CC4-5D6E-409C-BE32-E72D297353CC}">
              <c16:uniqueId val="{00000000-93F9-4195-B911-2885EAFEB642}"/>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latin typeface="Arial"/>
                <a:cs typeface="Arial"/>
              </a:rPr>
              <a:t>CAPEX CBS - Commercial Project</a:t>
            </a:r>
          </a:p>
        </c:rich>
      </c:tx>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(Questionnaire!$B$48,Questionnaire!$B$49,Questionnaire!$B$50,Questionnaire!$B$51,Questionnaire!$B$52,Questionnaire!$B$53)</c:f>
              <c:strCache>
                <c:ptCount val="6"/>
                <c:pt idx="0">
                  <c:v>Project development (as a % of CAPEX)</c:v>
                </c:pt>
                <c:pt idx="1">
                  <c:v>Grid connection (as a % of overall CAPEX)</c:v>
                </c:pt>
                <c:pt idx="2">
                  <c:v>Structure and prime mover (as a % of CAPEX)</c:v>
                </c:pt>
                <c:pt idx="3">
                  <c:v>Power Take-off (as a % of overall CAPEX)</c:v>
                </c:pt>
                <c:pt idx="4">
                  <c:v>Moorings and Foundations (as a % of CAPEX)</c:v>
                </c:pt>
                <c:pt idx="5">
                  <c:v>Installation (as a % of overall CAPEX)</c:v>
                </c:pt>
              </c:strCache>
            </c:strRef>
          </c:cat>
          <c:val>
            <c:numRef>
              <c:f>(Questionnaire!$E$48,Questionnaire!$E$49,Questionnaire!$E$50,Questionnaire!$E$51,Questionnaire!$E$52,Questionnaire!$E$53)</c:f>
              <c:numCache>
                <c:formatCode>0%</c:formatCode>
                <c:ptCount val="6"/>
              </c:numCache>
            </c:numRef>
          </c:val>
          <c:extLst>
            <c:ext xmlns:c16="http://schemas.microsoft.com/office/drawing/2014/chart" uri="{C3380CC4-5D6E-409C-BE32-E72D297353CC}">
              <c16:uniqueId val="{00000000-09BD-4464-97AC-CCE2CB68803B}"/>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cs typeface="Arial"/>
              </a:defRPr>
            </a:pPr>
            <a:r>
              <a:rPr lang="en-US" sz="1400">
                <a:latin typeface="Arial"/>
                <a:cs typeface="Arial"/>
              </a:rPr>
              <a:t>OPEX CBS - Single Prototype</a:t>
            </a:r>
          </a:p>
        </c:rich>
      </c:tx>
      <c:layout>
        <c:manualLayout>
          <c:xMode val="edge"/>
          <c:yMode val="edge"/>
          <c:x val="0.41498797025371875"/>
          <c:y val="3.7037037037037056E-2"/>
        </c:manualLayout>
      </c:layout>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Questionnaire!$A$66:$A$69</c:f>
              <c:strCache>
                <c:ptCount val="4"/>
                <c:pt idx="0">
                  <c:v>Annual O&amp;M</c:v>
                </c:pt>
                <c:pt idx="1">
                  <c:v>Annual Insurance</c:v>
                </c:pt>
                <c:pt idx="2">
                  <c:v>Annual Sea bed lease rates</c:v>
                </c:pt>
                <c:pt idx="3">
                  <c:v>Other</c:v>
                </c:pt>
              </c:strCache>
            </c:strRef>
          </c:cat>
          <c:val>
            <c:numRef>
              <c:f>Questionnaire!$C$66:$C$69</c:f>
              <c:numCache>
                <c:formatCode>0.0%</c:formatCode>
                <c:ptCount val="4"/>
              </c:numCache>
            </c:numRef>
          </c:val>
          <c:extLst>
            <c:ext xmlns:c16="http://schemas.microsoft.com/office/drawing/2014/chart" uri="{C3380CC4-5D6E-409C-BE32-E72D297353CC}">
              <c16:uniqueId val="{00000000-C5B2-43D3-BC16-D352DC15231C}"/>
            </c:ext>
          </c:extLst>
        </c:ser>
        <c:dLbls>
          <c:showLegendKey val="0"/>
          <c:showVal val="0"/>
          <c:showCatName val="0"/>
          <c:showSerName val="0"/>
          <c:showPercent val="0"/>
          <c:showBubbleSize val="0"/>
          <c:showLeaderLines val="1"/>
        </c:dLbls>
        <c:firstSliceAng val="0"/>
      </c:pieChart>
    </c:plotArea>
    <c:legend>
      <c:legendPos val="l"/>
      <c:overlay val="0"/>
    </c:legend>
    <c:plotVisOnly val="1"/>
    <c:dispBlanksAs val="zero"/>
    <c:showDLblsOverMax val="0"/>
  </c:chart>
  <c:spPr>
    <a:ln>
      <a:noFill/>
    </a:ln>
  </c:spPr>
  <c:printSettings>
    <c:headerFooter/>
    <c:pageMargins b="1" l="0.75000000000000111" r="0.750000000000001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latin typeface="Arial"/>
              </a:defRPr>
            </a:pPr>
            <a:r>
              <a:rPr lang="en-US" sz="1400">
                <a:latin typeface="Arial"/>
              </a:rPr>
              <a:t>OPEX CBS - Demo Array</a:t>
            </a:r>
          </a:p>
        </c:rich>
      </c:tx>
      <c:layout>
        <c:manualLayout>
          <c:xMode val="edge"/>
          <c:yMode val="edge"/>
          <c:x val="0.19249987899790225"/>
          <c:y val="4.8507476938382033E-2"/>
        </c:manualLayout>
      </c:layout>
      <c:overlay val="0"/>
    </c:title>
    <c:autoTitleDeleted val="0"/>
    <c:plotArea>
      <c:layout/>
      <c:pieChart>
        <c:varyColors val="1"/>
        <c:ser>
          <c:idx val="0"/>
          <c:order val="0"/>
          <c:spPr>
            <a:effectLst/>
          </c:spPr>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Questionnaire!$B$66:$B$69</c:f>
              <c:strCache>
                <c:ptCount val="4"/>
                <c:pt idx="0">
                  <c:v>Annual O&amp;M costs (as % CAPEX per year)</c:v>
                </c:pt>
                <c:pt idx="1">
                  <c:v>Annual Insurance (as % CAPEX per year)</c:v>
                </c:pt>
                <c:pt idx="2">
                  <c:v>Annual Sea bed lease rates (as % CAPEX per year)</c:v>
                </c:pt>
                <c:pt idx="3">
                  <c:v>Other (as % CAPEX per year)</c:v>
                </c:pt>
              </c:strCache>
            </c:strRef>
          </c:cat>
          <c:val>
            <c:numRef>
              <c:f>Questionnaire!$D$66:$D$69</c:f>
              <c:numCache>
                <c:formatCode>0.0%</c:formatCode>
                <c:ptCount val="4"/>
              </c:numCache>
            </c:numRef>
          </c:val>
          <c:extLst>
            <c:ext xmlns:c16="http://schemas.microsoft.com/office/drawing/2014/chart" uri="{C3380CC4-5D6E-409C-BE32-E72D297353CC}">
              <c16:uniqueId val="{00000000-EAAE-4C18-A75B-CF65E886D368}"/>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400">
                <a:latin typeface="Arial"/>
                <a:cs typeface="Arial"/>
              </a:rPr>
              <a:t>OPEX CBS - Commercial Project</a:t>
            </a:r>
          </a:p>
        </c:rich>
      </c:tx>
      <c:layout>
        <c:manualLayout>
          <c:xMode val="edge"/>
          <c:yMode val="edge"/>
          <c:x val="0.10828978139239798"/>
          <c:y val="4.5112781954887424E-2"/>
        </c:manualLayout>
      </c:layout>
      <c:overlay val="0"/>
    </c:title>
    <c:autoTitleDeleted val="0"/>
    <c:plotArea>
      <c:layout/>
      <c:pieChart>
        <c:varyColors val="1"/>
        <c:ser>
          <c:idx val="0"/>
          <c:order val="0"/>
          <c:spPr>
            <a:effectLst/>
          </c:spPr>
          <c:dLbls>
            <c:spPr>
              <a:noFill/>
              <a:ln>
                <a:noFill/>
              </a:ln>
              <a:effectLst/>
            </c:spPr>
            <c:txPr>
              <a:bodyPr/>
              <a:lstStyle/>
              <a:p>
                <a:pPr>
                  <a:defRPr>
                    <a:latin typeface="Arial"/>
                  </a:defRPr>
                </a:pPr>
                <a:endParaRPr lang="sv-SE"/>
              </a:p>
            </c:txPr>
            <c:showLegendKey val="0"/>
            <c:showVal val="0"/>
            <c:showCatName val="0"/>
            <c:showSerName val="0"/>
            <c:showPercent val="1"/>
            <c:showBubbleSize val="0"/>
            <c:showLeaderLines val="1"/>
            <c:extLst>
              <c:ext xmlns:c15="http://schemas.microsoft.com/office/drawing/2012/chart" uri="{CE6537A1-D6FC-4f65-9D91-7224C49458BB}"/>
            </c:extLst>
          </c:dLbls>
          <c:cat>
            <c:strRef>
              <c:f>Questionnaire!$B$66:$B$69</c:f>
              <c:strCache>
                <c:ptCount val="4"/>
                <c:pt idx="0">
                  <c:v>Annual O&amp;M costs (as % CAPEX per year)</c:v>
                </c:pt>
                <c:pt idx="1">
                  <c:v>Annual Insurance (as % CAPEX per year)</c:v>
                </c:pt>
                <c:pt idx="2">
                  <c:v>Annual Sea bed lease rates (as % CAPEX per year)</c:v>
                </c:pt>
                <c:pt idx="3">
                  <c:v>Other (as % CAPEX per year)</c:v>
                </c:pt>
              </c:strCache>
            </c:strRef>
          </c:cat>
          <c:val>
            <c:numRef>
              <c:f>Questionnaire!$E$66:$E$69</c:f>
              <c:numCache>
                <c:formatCode>0.0%</c:formatCode>
                <c:ptCount val="4"/>
              </c:numCache>
            </c:numRef>
          </c:val>
          <c:extLst>
            <c:ext xmlns:c16="http://schemas.microsoft.com/office/drawing/2014/chart" uri="{C3380CC4-5D6E-409C-BE32-E72D297353CC}">
              <c16:uniqueId val="{00000000-1211-49D8-A885-7C0D3D120ECD}"/>
            </c:ext>
          </c:extLst>
        </c:ser>
        <c:dLbls>
          <c:showLegendKey val="0"/>
          <c:showVal val="0"/>
          <c:showCatName val="0"/>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11" r="0.750000000000001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Min. LCOE</a:t>
            </a:r>
          </a:p>
        </c:rich>
      </c:tx>
      <c:overlay val="1"/>
    </c:title>
    <c:autoTitleDeleted val="0"/>
    <c:plotArea>
      <c:layout>
        <c:manualLayout>
          <c:layoutTarget val="inner"/>
          <c:xMode val="edge"/>
          <c:yMode val="edge"/>
          <c:x val="0.14496063895150019"/>
          <c:y val="0.15606579479870494"/>
          <c:w val="0.79986121631083484"/>
          <c:h val="0.68752494608892123"/>
        </c:manualLayout>
      </c:layout>
      <c:barChart>
        <c:barDir val="col"/>
        <c:grouping val="stacked"/>
        <c:varyColors val="0"/>
        <c:ser>
          <c:idx val="0"/>
          <c:order val="0"/>
          <c:tx>
            <c:v>CAPEX</c:v>
          </c:tx>
          <c:invertIfNegative val="0"/>
          <c:cat>
            <c:strRef>
              <c:f>Questionnaire!$D$118:$E$118</c:f>
              <c:strCache>
                <c:ptCount val="2"/>
                <c:pt idx="0">
                  <c:v>Small Array 
(≈ 2-10 MW)</c:v>
                </c:pt>
                <c:pt idx="1">
                  <c:v>Utility Scale    
(≈ 20 - 200 MW)</c:v>
                </c:pt>
              </c:strCache>
            </c:strRef>
          </c:cat>
          <c:val>
            <c:numRef>
              <c:f>Questionnaire!$D$133:$E$133</c:f>
              <c:numCache>
                <c:formatCode>0.0</c:formatCode>
                <c:ptCount val="2"/>
                <c:pt idx="0">
                  <c:v>0</c:v>
                </c:pt>
                <c:pt idx="1">
                  <c:v>0</c:v>
                </c:pt>
              </c:numCache>
            </c:numRef>
          </c:val>
          <c:extLst>
            <c:ext xmlns:c16="http://schemas.microsoft.com/office/drawing/2014/chart" uri="{C3380CC4-5D6E-409C-BE32-E72D297353CC}">
              <c16:uniqueId val="{00000000-EE33-45F4-A1B1-7356B156776D}"/>
            </c:ext>
          </c:extLst>
        </c:ser>
        <c:ser>
          <c:idx val="1"/>
          <c:order val="1"/>
          <c:tx>
            <c:v>OPEX</c:v>
          </c:tx>
          <c:invertIfNegative val="0"/>
          <c:cat>
            <c:strRef>
              <c:f>Questionnaire!$D$118:$E$118</c:f>
              <c:strCache>
                <c:ptCount val="2"/>
                <c:pt idx="0">
                  <c:v>Small Array 
(≈ 2-10 MW)</c:v>
                </c:pt>
                <c:pt idx="1">
                  <c:v>Utility Scale    
(≈ 20 - 200 MW)</c:v>
                </c:pt>
              </c:strCache>
            </c:strRef>
          </c:cat>
          <c:val>
            <c:numRef>
              <c:f>Questionnaire!$D$134:$E$134</c:f>
              <c:numCache>
                <c:formatCode>0.0</c:formatCode>
                <c:ptCount val="2"/>
                <c:pt idx="0">
                  <c:v>0</c:v>
                </c:pt>
                <c:pt idx="1">
                  <c:v>0</c:v>
                </c:pt>
              </c:numCache>
            </c:numRef>
          </c:val>
          <c:extLst>
            <c:ext xmlns:c16="http://schemas.microsoft.com/office/drawing/2014/chart" uri="{C3380CC4-5D6E-409C-BE32-E72D297353CC}">
              <c16:uniqueId val="{00000001-EE33-45F4-A1B1-7356B156776D}"/>
            </c:ext>
          </c:extLst>
        </c:ser>
        <c:dLbls>
          <c:showLegendKey val="0"/>
          <c:showVal val="0"/>
          <c:showCatName val="0"/>
          <c:showSerName val="0"/>
          <c:showPercent val="0"/>
          <c:showBubbleSize val="0"/>
        </c:dLbls>
        <c:gapWidth val="150"/>
        <c:overlap val="100"/>
        <c:axId val="188179456"/>
        <c:axId val="125074752"/>
      </c:barChart>
      <c:catAx>
        <c:axId val="188179456"/>
        <c:scaling>
          <c:orientation val="minMax"/>
        </c:scaling>
        <c:delete val="0"/>
        <c:axPos val="b"/>
        <c:numFmt formatCode="General" sourceLinked="0"/>
        <c:majorTickMark val="out"/>
        <c:minorTickMark val="none"/>
        <c:tickLblPos val="nextTo"/>
        <c:txPr>
          <a:bodyPr/>
          <a:lstStyle/>
          <a:p>
            <a:pPr>
              <a:defRPr sz="1100" b="1"/>
            </a:pPr>
            <a:endParaRPr lang="sv-SE"/>
          </a:p>
        </c:txPr>
        <c:crossAx val="125074752"/>
        <c:crosses val="autoZero"/>
        <c:auto val="1"/>
        <c:lblAlgn val="ctr"/>
        <c:lblOffset val="100"/>
        <c:noMultiLvlLbl val="0"/>
      </c:catAx>
      <c:valAx>
        <c:axId val="12507475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179456"/>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LCOE</a:t>
            </a:r>
          </a:p>
        </c:rich>
      </c:tx>
      <c:overlay val="1"/>
    </c:title>
    <c:autoTitleDeleted val="0"/>
    <c:plotArea>
      <c:layout>
        <c:manualLayout>
          <c:layoutTarget val="inner"/>
          <c:xMode val="edge"/>
          <c:yMode val="edge"/>
          <c:x val="0.14496063895150019"/>
          <c:y val="0.15606579479870494"/>
          <c:w val="0.79986121631083484"/>
          <c:h val="0.69381385665089279"/>
        </c:manualLayout>
      </c:layout>
      <c:barChart>
        <c:barDir val="col"/>
        <c:grouping val="stacked"/>
        <c:varyColors val="0"/>
        <c:ser>
          <c:idx val="0"/>
          <c:order val="0"/>
          <c:tx>
            <c:v>CAPEX</c:v>
          </c:tx>
          <c:invertIfNegative val="0"/>
          <c:cat>
            <c:strRef>
              <c:f>Questionnaire!$D$138:$E$138</c:f>
              <c:strCache>
                <c:ptCount val="2"/>
                <c:pt idx="0">
                  <c:v>Small Array 
(≈ 2-10 MW)</c:v>
                </c:pt>
                <c:pt idx="1">
                  <c:v>Utility Scale    
(≈ 20 - 200 MW)</c:v>
                </c:pt>
              </c:strCache>
            </c:strRef>
          </c:cat>
          <c:val>
            <c:numRef>
              <c:f>Questionnaire!$D$153:$E$153</c:f>
              <c:numCache>
                <c:formatCode>0.0</c:formatCode>
                <c:ptCount val="2"/>
                <c:pt idx="0">
                  <c:v>0</c:v>
                </c:pt>
                <c:pt idx="1">
                  <c:v>0</c:v>
                </c:pt>
              </c:numCache>
            </c:numRef>
          </c:val>
          <c:extLst>
            <c:ext xmlns:c16="http://schemas.microsoft.com/office/drawing/2014/chart" uri="{C3380CC4-5D6E-409C-BE32-E72D297353CC}">
              <c16:uniqueId val="{00000000-0F83-4481-B3A8-BAAE84C3CD58}"/>
            </c:ext>
          </c:extLst>
        </c:ser>
        <c:ser>
          <c:idx val="1"/>
          <c:order val="1"/>
          <c:tx>
            <c:v>OPEX</c:v>
          </c:tx>
          <c:invertIfNegative val="0"/>
          <c:cat>
            <c:strRef>
              <c:f>Questionnaire!$D$138:$E$138</c:f>
              <c:strCache>
                <c:ptCount val="2"/>
                <c:pt idx="0">
                  <c:v>Small Array 
(≈ 2-10 MW)</c:v>
                </c:pt>
                <c:pt idx="1">
                  <c:v>Utility Scale    
(≈ 20 - 200 MW)</c:v>
                </c:pt>
              </c:strCache>
            </c:strRef>
          </c:cat>
          <c:val>
            <c:numRef>
              <c:f>Questionnaire!$D$154:$E$154</c:f>
              <c:numCache>
                <c:formatCode>0.0</c:formatCode>
                <c:ptCount val="2"/>
                <c:pt idx="0">
                  <c:v>0</c:v>
                </c:pt>
                <c:pt idx="1">
                  <c:v>0</c:v>
                </c:pt>
              </c:numCache>
            </c:numRef>
          </c:val>
          <c:extLst>
            <c:ext xmlns:c16="http://schemas.microsoft.com/office/drawing/2014/chart" uri="{C3380CC4-5D6E-409C-BE32-E72D297353CC}">
              <c16:uniqueId val="{00000001-0F83-4481-B3A8-BAAE84C3CD58}"/>
            </c:ext>
          </c:extLst>
        </c:ser>
        <c:dLbls>
          <c:showLegendKey val="0"/>
          <c:showVal val="0"/>
          <c:showCatName val="0"/>
          <c:showSerName val="0"/>
          <c:showPercent val="0"/>
          <c:showBubbleSize val="0"/>
        </c:dLbls>
        <c:gapWidth val="150"/>
        <c:overlap val="100"/>
        <c:axId val="188596224"/>
        <c:axId val="125283136"/>
      </c:barChart>
      <c:catAx>
        <c:axId val="188596224"/>
        <c:scaling>
          <c:orientation val="minMax"/>
        </c:scaling>
        <c:delete val="0"/>
        <c:axPos val="b"/>
        <c:numFmt formatCode="General" sourceLinked="0"/>
        <c:majorTickMark val="out"/>
        <c:minorTickMark val="none"/>
        <c:tickLblPos val="nextTo"/>
        <c:txPr>
          <a:bodyPr/>
          <a:lstStyle/>
          <a:p>
            <a:pPr>
              <a:defRPr sz="1100" b="1"/>
            </a:pPr>
            <a:endParaRPr lang="sv-SE"/>
          </a:p>
        </c:txPr>
        <c:crossAx val="125283136"/>
        <c:crosses val="autoZero"/>
        <c:auto val="1"/>
        <c:lblAlgn val="ctr"/>
        <c:lblOffset val="100"/>
        <c:noMultiLvlLbl val="0"/>
      </c:catAx>
      <c:valAx>
        <c:axId val="125283136"/>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596224"/>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Max. LCOE</a:t>
            </a:r>
          </a:p>
        </c:rich>
      </c:tx>
      <c:overlay val="1"/>
    </c:title>
    <c:autoTitleDeleted val="0"/>
    <c:plotArea>
      <c:layout>
        <c:manualLayout>
          <c:layoutTarget val="inner"/>
          <c:xMode val="edge"/>
          <c:yMode val="edge"/>
          <c:x val="0.14496063895150019"/>
          <c:y val="0.15606579479870494"/>
          <c:w val="0.79986121631083484"/>
          <c:h val="0.69960684015698527"/>
        </c:manualLayout>
      </c:layout>
      <c:barChart>
        <c:barDir val="col"/>
        <c:grouping val="stacked"/>
        <c:varyColors val="0"/>
        <c:ser>
          <c:idx val="0"/>
          <c:order val="0"/>
          <c:tx>
            <c:v>CAPEX</c:v>
          </c:tx>
          <c:invertIfNegative val="0"/>
          <c:cat>
            <c:strRef>
              <c:f>Questionnaire!$D$158:$E$158</c:f>
              <c:strCache>
                <c:ptCount val="2"/>
                <c:pt idx="0">
                  <c:v>Small Array 
(≈ 2-10 MW)</c:v>
                </c:pt>
                <c:pt idx="1">
                  <c:v>Utility Scale    
(≈ 20 - 200 MW)</c:v>
                </c:pt>
              </c:strCache>
            </c:strRef>
          </c:cat>
          <c:val>
            <c:numRef>
              <c:f>Questionnaire!$D$173:$E$173</c:f>
              <c:numCache>
                <c:formatCode>0.0</c:formatCode>
                <c:ptCount val="2"/>
                <c:pt idx="0">
                  <c:v>0</c:v>
                </c:pt>
                <c:pt idx="1">
                  <c:v>0</c:v>
                </c:pt>
              </c:numCache>
            </c:numRef>
          </c:val>
          <c:extLst>
            <c:ext xmlns:c16="http://schemas.microsoft.com/office/drawing/2014/chart" uri="{C3380CC4-5D6E-409C-BE32-E72D297353CC}">
              <c16:uniqueId val="{00000000-5C60-45F1-8891-C861E9CE7AD9}"/>
            </c:ext>
          </c:extLst>
        </c:ser>
        <c:ser>
          <c:idx val="1"/>
          <c:order val="1"/>
          <c:tx>
            <c:v>OPEX</c:v>
          </c:tx>
          <c:invertIfNegative val="0"/>
          <c:cat>
            <c:strRef>
              <c:f>Questionnaire!$D$158:$E$158</c:f>
              <c:strCache>
                <c:ptCount val="2"/>
                <c:pt idx="0">
                  <c:v>Small Array 
(≈ 2-10 MW)</c:v>
                </c:pt>
                <c:pt idx="1">
                  <c:v>Utility Scale    
(≈ 20 - 200 MW)</c:v>
                </c:pt>
              </c:strCache>
            </c:strRef>
          </c:cat>
          <c:val>
            <c:numRef>
              <c:f>Questionnaire!$D$174:$E$174</c:f>
              <c:numCache>
                <c:formatCode>0.0</c:formatCode>
                <c:ptCount val="2"/>
                <c:pt idx="0">
                  <c:v>0</c:v>
                </c:pt>
                <c:pt idx="1">
                  <c:v>0</c:v>
                </c:pt>
              </c:numCache>
            </c:numRef>
          </c:val>
          <c:extLst>
            <c:ext xmlns:c16="http://schemas.microsoft.com/office/drawing/2014/chart" uri="{C3380CC4-5D6E-409C-BE32-E72D297353CC}">
              <c16:uniqueId val="{00000001-5C60-45F1-8891-C861E9CE7AD9}"/>
            </c:ext>
          </c:extLst>
        </c:ser>
        <c:dLbls>
          <c:showLegendKey val="0"/>
          <c:showVal val="0"/>
          <c:showCatName val="0"/>
          <c:showSerName val="0"/>
          <c:showPercent val="0"/>
          <c:showBubbleSize val="0"/>
        </c:dLbls>
        <c:gapWidth val="150"/>
        <c:overlap val="100"/>
        <c:axId val="188597248"/>
        <c:axId val="126427712"/>
      </c:barChart>
      <c:catAx>
        <c:axId val="188597248"/>
        <c:scaling>
          <c:orientation val="minMax"/>
        </c:scaling>
        <c:delete val="0"/>
        <c:axPos val="b"/>
        <c:numFmt formatCode="General" sourceLinked="0"/>
        <c:majorTickMark val="out"/>
        <c:minorTickMark val="none"/>
        <c:tickLblPos val="nextTo"/>
        <c:txPr>
          <a:bodyPr/>
          <a:lstStyle/>
          <a:p>
            <a:pPr>
              <a:defRPr sz="1100" b="1"/>
            </a:pPr>
            <a:endParaRPr lang="sv-SE"/>
          </a:p>
        </c:txPr>
        <c:crossAx val="126427712"/>
        <c:crosses val="autoZero"/>
        <c:auto val="1"/>
        <c:lblAlgn val="ctr"/>
        <c:lblOffset val="100"/>
        <c:noMultiLvlLbl val="0"/>
      </c:catAx>
      <c:valAx>
        <c:axId val="126427712"/>
        <c:scaling>
          <c:orientation val="minMax"/>
        </c:scaling>
        <c:delete val="0"/>
        <c:axPos val="l"/>
        <c:majorGridlines/>
        <c:title>
          <c:tx>
            <c:rich>
              <a:bodyPr rot="-5400000" vert="horz"/>
              <a:lstStyle/>
              <a:p>
                <a:pPr>
                  <a:defRPr/>
                </a:pPr>
                <a:r>
                  <a:rPr lang="en-GB" sz="1100" b="1"/>
                  <a:t>LCOE (€/MWh)</a:t>
                </a:r>
              </a:p>
            </c:rich>
          </c:tx>
          <c:layout>
            <c:manualLayout>
              <c:xMode val="edge"/>
              <c:yMode val="edge"/>
              <c:x val="1.7215689301286359E-3"/>
              <c:y val="0.31989130243524788"/>
            </c:manualLayout>
          </c:layout>
          <c:overlay val="0"/>
        </c:title>
        <c:numFmt formatCode="0.0" sourceLinked="1"/>
        <c:majorTickMark val="out"/>
        <c:minorTickMark val="none"/>
        <c:tickLblPos val="nextTo"/>
        <c:txPr>
          <a:bodyPr/>
          <a:lstStyle/>
          <a:p>
            <a:pPr>
              <a:defRPr sz="1100" b="1"/>
            </a:pPr>
            <a:endParaRPr lang="sv-SE"/>
          </a:p>
        </c:txPr>
        <c:crossAx val="188597248"/>
        <c:crosses val="autoZero"/>
        <c:crossBetween val="between"/>
      </c:valAx>
    </c:plotArea>
    <c:legend>
      <c:legendPos val="r"/>
      <c:layout>
        <c:manualLayout>
          <c:xMode val="edge"/>
          <c:yMode val="edge"/>
          <c:x val="0.60661423178184271"/>
          <c:y val="0.17480743683136318"/>
          <c:w val="0.34306724295887131"/>
          <c:h val="0.11171440605644707"/>
        </c:manualLayout>
      </c:layout>
      <c:overlay val="0"/>
      <c:spPr>
        <a:solidFill>
          <a:schemeClr val="bg1"/>
        </a:solidFill>
        <a:ln>
          <a:solidFill>
            <a:schemeClr val="tx1"/>
          </a:solidFill>
        </a:ln>
      </c:spPr>
      <c:txPr>
        <a:bodyPr/>
        <a:lstStyle/>
        <a:p>
          <a:pPr>
            <a:defRPr sz="1100" b="1"/>
          </a:pPr>
          <a:endParaRPr lang="sv-S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hart" Target="../charts/chart10.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9.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8.xml"/><Relationship Id="rId5" Type="http://schemas.openxmlformats.org/officeDocument/2006/relationships/chart" Target="../charts/chart4.xml"/><Relationship Id="rId15" Type="http://schemas.openxmlformats.org/officeDocument/2006/relationships/image" Target="../media/image6.emf"/><Relationship Id="rId10" Type="http://schemas.openxmlformats.org/officeDocument/2006/relationships/chart" Target="../charts/chart7.xml"/><Relationship Id="rId4" Type="http://schemas.openxmlformats.org/officeDocument/2006/relationships/chart" Target="../charts/chart3.xml"/><Relationship Id="rId9" Type="http://schemas.openxmlformats.org/officeDocument/2006/relationships/image" Target="../media/image5.png"/><Relationship Id="rId1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45721</xdr:rowOff>
    </xdr:from>
    <xdr:to>
      <xdr:col>2</xdr:col>
      <xdr:colOff>449037</xdr:colOff>
      <xdr:row>3</xdr:row>
      <xdr:rowOff>98816</xdr:rowOff>
    </xdr:to>
    <xdr:pic>
      <xdr:nvPicPr>
        <xdr:cNvPr id="5" name="Picture 1">
          <a:extLst>
            <a:ext uri="{FF2B5EF4-FFF2-40B4-BE49-F238E27FC236}">
              <a16:creationId xmlns:a16="http://schemas.microsoft.com/office/drawing/2014/main" id="{F72E31CC-0932-42C2-B017-F74EB69BCF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1" y="45721"/>
          <a:ext cx="1713321" cy="610625"/>
        </a:xfrm>
        <a:prstGeom prst="rect">
          <a:avLst/>
        </a:prstGeom>
      </xdr:spPr>
    </xdr:pic>
    <xdr:clientData/>
  </xdr:twoCellAnchor>
  <xdr:twoCellAnchor>
    <xdr:from>
      <xdr:col>3</xdr:col>
      <xdr:colOff>19957</xdr:colOff>
      <xdr:row>0</xdr:row>
      <xdr:rowOff>21771</xdr:rowOff>
    </xdr:from>
    <xdr:to>
      <xdr:col>10</xdr:col>
      <xdr:colOff>374650</xdr:colOff>
      <xdr:row>4</xdr:row>
      <xdr:rowOff>29028</xdr:rowOff>
    </xdr:to>
    <xdr:sp macro="" textlink="">
      <xdr:nvSpPr>
        <xdr:cNvPr id="6" name="TextBox 2">
          <a:extLst>
            <a:ext uri="{FF2B5EF4-FFF2-40B4-BE49-F238E27FC236}">
              <a16:creationId xmlns:a16="http://schemas.microsoft.com/office/drawing/2014/main" id="{6A4DBA1C-8B0F-47F2-8559-9A9CF6977DC4}"/>
            </a:ext>
          </a:extLst>
        </xdr:cNvPr>
        <xdr:cNvSpPr txBox="1"/>
      </xdr:nvSpPr>
      <xdr:spPr>
        <a:xfrm>
          <a:off x="1867807" y="21771"/>
          <a:ext cx="4666343" cy="76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latin typeface="Arial"/>
              <a:cs typeface="Arial"/>
            </a:rPr>
            <a:t>International Ocean Energy LCOE Study</a:t>
          </a:r>
        </a:p>
      </xdr:txBody>
    </xdr:sp>
    <xdr:clientData/>
  </xdr:twoCellAnchor>
  <xdr:twoCellAnchor>
    <xdr:from>
      <xdr:col>10</xdr:col>
      <xdr:colOff>368764</xdr:colOff>
      <xdr:row>0</xdr:row>
      <xdr:rowOff>15240</xdr:rowOff>
    </xdr:from>
    <xdr:to>
      <xdr:col>18</xdr:col>
      <xdr:colOff>518668</xdr:colOff>
      <xdr:row>5</xdr:row>
      <xdr:rowOff>176528</xdr:rowOff>
    </xdr:to>
    <xdr:grpSp>
      <xdr:nvGrpSpPr>
        <xdr:cNvPr id="4" name="Grupo 3">
          <a:extLst>
            <a:ext uri="{FF2B5EF4-FFF2-40B4-BE49-F238E27FC236}">
              <a16:creationId xmlns:a16="http://schemas.microsoft.com/office/drawing/2014/main" id="{622FE6FE-275A-43FC-B720-E46B160BD783}"/>
            </a:ext>
            <a:ext uri="{C183D7F6-B498-43B3-948B-1728B52AA6E4}">
              <adec:decorative xmlns:adec="http://schemas.microsoft.com/office/drawing/2017/decorative" val="1"/>
            </a:ext>
          </a:extLst>
        </xdr:cNvPr>
        <xdr:cNvGrpSpPr/>
      </xdr:nvGrpSpPr>
      <xdr:grpSpPr>
        <a:xfrm>
          <a:off x="6591764" y="15240"/>
          <a:ext cx="5483904" cy="1113788"/>
          <a:chOff x="6560014" y="15240"/>
          <a:chExt cx="5483904" cy="1113788"/>
        </a:xfrm>
      </xdr:grpSpPr>
      <xdr:pic>
        <xdr:nvPicPr>
          <xdr:cNvPr id="7" name="Picture 26">
            <a:extLst>
              <a:ext uri="{FF2B5EF4-FFF2-40B4-BE49-F238E27FC236}">
                <a16:creationId xmlns:a16="http://schemas.microsoft.com/office/drawing/2014/main" id="{47E0E143-800E-4D96-8597-C6B5A092B25E}"/>
              </a:ext>
            </a:extLst>
          </xdr:cNvPr>
          <xdr:cNvPicPr>
            <a:picLocks noChangeAspect="1"/>
          </xdr:cNvPicPr>
        </xdr:nvPicPr>
        <xdr:blipFill>
          <a:blip xmlns:r="http://schemas.openxmlformats.org/officeDocument/2006/relationships" r:embed="rId2"/>
          <a:stretch>
            <a:fillRect/>
          </a:stretch>
        </xdr:blipFill>
        <xdr:spPr>
          <a:xfrm>
            <a:off x="6560014" y="15240"/>
            <a:ext cx="4597568" cy="1113788"/>
          </a:xfrm>
          <a:prstGeom prst="rect">
            <a:avLst/>
          </a:prstGeom>
        </xdr:spPr>
      </xdr:pic>
      <xdr:pic>
        <xdr:nvPicPr>
          <xdr:cNvPr id="3" name="Imagen 2">
            <a:extLst>
              <a:ext uri="{FF2B5EF4-FFF2-40B4-BE49-F238E27FC236}">
                <a16:creationId xmlns:a16="http://schemas.microsoft.com/office/drawing/2014/main" id="{64BEF7D6-B1F6-4A03-A12A-93C69D58A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7730" y="59690"/>
            <a:ext cx="996188" cy="86196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444076</xdr:colOff>
      <xdr:row>1</xdr:row>
      <xdr:rowOff>25400</xdr:rowOff>
    </xdr:from>
    <xdr:to>
      <xdr:col>1</xdr:col>
      <xdr:colOff>1699471</xdr:colOff>
      <xdr:row>3</xdr:row>
      <xdr:rowOff>263552</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076" y="225425"/>
          <a:ext cx="1708785" cy="611532"/>
        </a:xfrm>
        <a:prstGeom prst="rect">
          <a:avLst/>
        </a:prstGeom>
      </xdr:spPr>
    </xdr:pic>
    <xdr:clientData/>
  </xdr:twoCellAnchor>
  <xdr:twoCellAnchor>
    <xdr:from>
      <xdr:col>1</xdr:col>
      <xdr:colOff>1330960</xdr:colOff>
      <xdr:row>0</xdr:row>
      <xdr:rowOff>170180</xdr:rowOff>
    </xdr:from>
    <xdr:to>
      <xdr:col>8</xdr:col>
      <xdr:colOff>297180</xdr:colOff>
      <xdr:row>4</xdr:row>
      <xdr:rowOff>5080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188210" y="170180"/>
          <a:ext cx="7880033" cy="763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a:latin typeface="+mn-lt"/>
              <a:cs typeface="Arial"/>
            </a:rPr>
            <a:t>International Ocean Energy LCOE Study</a:t>
          </a:r>
        </a:p>
      </xdr:txBody>
    </xdr:sp>
    <xdr:clientData/>
  </xdr:twoCellAnchor>
  <xdr:twoCellAnchor>
    <xdr:from>
      <xdr:col>11</xdr:col>
      <xdr:colOff>724536</xdr:colOff>
      <xdr:row>41</xdr:row>
      <xdr:rowOff>20953</xdr:rowOff>
    </xdr:from>
    <xdr:to>
      <xdr:col>16</xdr:col>
      <xdr:colOff>825500</xdr:colOff>
      <xdr:row>55</xdr:row>
      <xdr:rowOff>182880</xdr:rowOff>
    </xdr:to>
    <xdr:graphicFrame macro="">
      <xdr:nvGraphicFramePr>
        <xdr:cNvPr id="4" name="Chart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xdr:colOff>
      <xdr:row>42</xdr:row>
      <xdr:rowOff>44661</xdr:rowOff>
    </xdr:from>
    <xdr:to>
      <xdr:col>20</xdr:col>
      <xdr:colOff>637963</xdr:colOff>
      <xdr:row>53</xdr:row>
      <xdr:rowOff>84878</xdr:rowOff>
    </xdr:to>
    <xdr:graphicFrame macro="">
      <xdr:nvGraphicFramePr>
        <xdr:cNvPr id="5" name="Chart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415712</xdr:colOff>
      <xdr:row>42</xdr:row>
      <xdr:rowOff>26882</xdr:rowOff>
    </xdr:from>
    <xdr:to>
      <xdr:col>24</xdr:col>
      <xdr:colOff>796290</xdr:colOff>
      <xdr:row>53</xdr:row>
      <xdr:rowOff>80645</xdr:rowOff>
    </xdr:to>
    <xdr:graphicFrame macro="">
      <xdr:nvGraphicFramePr>
        <xdr:cNvPr id="7" name="Chart 6">
          <a:extLst>
            <a:ext uri="{FF2B5EF4-FFF2-40B4-BE49-F238E27FC236}">
              <a16:creationId xmlns:a16="http://schemas.microsoft.com/office/drawing/2014/main" id="{00000000-0008-0000-0100-00000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554355</xdr:colOff>
      <xdr:row>59</xdr:row>
      <xdr:rowOff>0</xdr:rowOff>
    </xdr:from>
    <xdr:to>
      <xdr:col>17</xdr:col>
      <xdr:colOff>177800</xdr:colOff>
      <xdr:row>69</xdr:row>
      <xdr:rowOff>317588</xdr:rowOff>
    </xdr:to>
    <xdr:graphicFrame macro="">
      <xdr:nvGraphicFramePr>
        <xdr:cNvPr id="8" name="Chart 7">
          <a:extLst>
            <a:ext uri="{FF2B5EF4-FFF2-40B4-BE49-F238E27FC236}">
              <a16:creationId xmlns:a16="http://schemas.microsoft.com/office/drawing/2014/main" id="{00000000-0008-0000-0100-00000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783590</xdr:colOff>
      <xdr:row>59</xdr:row>
      <xdr:rowOff>0</xdr:rowOff>
    </xdr:from>
    <xdr:to>
      <xdr:col>20</xdr:col>
      <xdr:colOff>745913</xdr:colOff>
      <xdr:row>69</xdr:row>
      <xdr:rowOff>317500</xdr:rowOff>
    </xdr:to>
    <xdr:graphicFrame macro="">
      <xdr:nvGraphicFramePr>
        <xdr:cNvPr id="9" name="Chart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459316</xdr:colOff>
      <xdr:row>59</xdr:row>
      <xdr:rowOff>19050</xdr:rowOff>
    </xdr:from>
    <xdr:to>
      <xdr:col>24</xdr:col>
      <xdr:colOff>630344</xdr:colOff>
      <xdr:row>69</xdr:row>
      <xdr:rowOff>341783</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107949</xdr:colOff>
      <xdr:row>91</xdr:row>
      <xdr:rowOff>192382</xdr:rowOff>
    </xdr:from>
    <xdr:to>
      <xdr:col>9</xdr:col>
      <xdr:colOff>833437</xdr:colOff>
      <xdr:row>100</xdr:row>
      <xdr:rowOff>309563</xdr:rowOff>
    </xdr:to>
    <xdr:grpSp>
      <xdr:nvGrpSpPr>
        <xdr:cNvPr id="17" name="Group 16">
          <a:extLst>
            <a:ext uri="{FF2B5EF4-FFF2-40B4-BE49-F238E27FC236}">
              <a16:creationId xmlns:a16="http://schemas.microsoft.com/office/drawing/2014/main" id="{00000000-0008-0000-0100-000011000000}"/>
            </a:ext>
            <a:ext uri="{C183D7F6-B498-43B3-948B-1728B52AA6E4}">
              <adec:decorative xmlns:adec="http://schemas.microsoft.com/office/drawing/2017/decorative" val="1"/>
            </a:ext>
          </a:extLst>
        </xdr:cNvPr>
        <xdr:cNvGrpSpPr/>
      </xdr:nvGrpSpPr>
      <xdr:grpSpPr>
        <a:xfrm>
          <a:off x="7791449" y="27044945"/>
          <a:ext cx="2947988" cy="2800056"/>
          <a:chOff x="8525933" y="1374540"/>
          <a:chExt cx="2466158" cy="2816456"/>
        </a:xfrm>
      </xdr:grpSpPr>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525933" y="1374540"/>
            <a:ext cx="1456267" cy="618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400" b="1">
                <a:latin typeface="Arial"/>
                <a:cs typeface="Arial"/>
              </a:rPr>
              <a:t>Formula</a:t>
            </a:r>
          </a:p>
        </xdr:txBody>
      </xdr:sp>
      <xdr:pic>
        <xdr:nvPicPr>
          <xdr:cNvPr id="19" name="Picture 18" descr="Captura de pantalla 2014-11-14 a la(s) 11.23.16.png">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568269" y="2650061"/>
            <a:ext cx="1969304" cy="1540935"/>
          </a:xfrm>
          <a:prstGeom prst="rect">
            <a:avLst/>
          </a:prstGeom>
        </xdr:spPr>
      </xdr:pic>
      <xdr:pic>
        <xdr:nvPicPr>
          <xdr:cNvPr id="20" name="Picture 19" descr="Captura de pantalla 2014-11-14 a la(s) 11.23.07.p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602133" y="1828797"/>
            <a:ext cx="2389958" cy="850716"/>
          </a:xfrm>
          <a:prstGeom prst="rect">
            <a:avLst/>
          </a:prstGeom>
        </xdr:spPr>
      </xdr:pic>
    </xdr:grpSp>
    <xdr:clientData/>
  </xdr:twoCellAnchor>
  <xdr:twoCellAnchor>
    <xdr:from>
      <xdr:col>7</xdr:col>
      <xdr:colOff>635182</xdr:colOff>
      <xdr:row>113</xdr:row>
      <xdr:rowOff>76201</xdr:rowOff>
    </xdr:from>
    <xdr:to>
      <xdr:col>16</xdr:col>
      <xdr:colOff>177981</xdr:colOff>
      <xdr:row>132</xdr:row>
      <xdr:rowOff>171450</xdr:rowOff>
    </xdr:to>
    <xdr:graphicFrame macro="">
      <xdr:nvGraphicFramePr>
        <xdr:cNvPr id="22" name="Chart 21">
          <a:extLst>
            <a:ext uri="{FF2B5EF4-FFF2-40B4-BE49-F238E27FC236}">
              <a16:creationId xmlns:a16="http://schemas.microsoft.com/office/drawing/2014/main" id="{00000000-0008-0000-0100-00001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135</xdr:row>
      <xdr:rowOff>31388</xdr:rowOff>
    </xdr:from>
    <xdr:to>
      <xdr:col>16</xdr:col>
      <xdr:colOff>394425</xdr:colOff>
      <xdr:row>153</xdr:row>
      <xdr:rowOff>123825</xdr:rowOff>
    </xdr:to>
    <xdr:graphicFrame macro="">
      <xdr:nvGraphicFramePr>
        <xdr:cNvPr id="23" name="Chart 22">
          <a:extLst>
            <a:ext uri="{FF2B5EF4-FFF2-40B4-BE49-F238E27FC236}">
              <a16:creationId xmlns:a16="http://schemas.microsoft.com/office/drawing/2014/main" id="{00000000-0008-0000-0100-00001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13426</xdr:colOff>
      <xdr:row>155</xdr:row>
      <xdr:rowOff>89627</xdr:rowOff>
    </xdr:from>
    <xdr:to>
      <xdr:col>16</xdr:col>
      <xdr:colOff>406581</xdr:colOff>
      <xdr:row>173</xdr:row>
      <xdr:rowOff>133350</xdr:rowOff>
    </xdr:to>
    <xdr:graphicFrame macro="">
      <xdr:nvGraphicFramePr>
        <xdr:cNvPr id="24" name="Chart 23">
          <a:extLst>
            <a:ext uri="{FF2B5EF4-FFF2-40B4-BE49-F238E27FC236}">
              <a16:creationId xmlns:a16="http://schemas.microsoft.com/office/drawing/2014/main" id="{00000000-0008-0000-0100-00001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804545</xdr:colOff>
      <xdr:row>91</xdr:row>
      <xdr:rowOff>165100</xdr:rowOff>
    </xdr:from>
    <xdr:to>
      <xdr:col>18</xdr:col>
      <xdr:colOff>25672</xdr:colOff>
      <xdr:row>104</xdr:row>
      <xdr:rowOff>215823</xdr:rowOff>
    </xdr:to>
    <xdr:graphicFrame macro="">
      <xdr:nvGraphicFramePr>
        <xdr:cNvPr id="28" name="Chart 24">
          <a:extLst>
            <a:ext uri="{FF2B5EF4-FFF2-40B4-BE49-F238E27FC236}">
              <a16:creationId xmlns:a16="http://schemas.microsoft.com/office/drawing/2014/main" id="{D354C3DB-7B56-482C-9348-8679DFBE7D8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0</xdr:colOff>
      <xdr:row>92</xdr:row>
      <xdr:rowOff>0</xdr:rowOff>
    </xdr:from>
    <xdr:to>
      <xdr:col>27</xdr:col>
      <xdr:colOff>78377</xdr:colOff>
      <xdr:row>104</xdr:row>
      <xdr:rowOff>317423</xdr:rowOff>
    </xdr:to>
    <xdr:graphicFrame macro="">
      <xdr:nvGraphicFramePr>
        <xdr:cNvPr id="21" name="Chart 24">
          <a:extLst>
            <a:ext uri="{FF2B5EF4-FFF2-40B4-BE49-F238E27FC236}">
              <a16:creationId xmlns:a16="http://schemas.microsoft.com/office/drawing/2014/main" id="{6EC0AB5D-4B11-4D70-AE89-FD3A9BFABBE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5</xdr:col>
      <xdr:colOff>203835</xdr:colOff>
      <xdr:row>56</xdr:row>
      <xdr:rowOff>99061</xdr:rowOff>
    </xdr:from>
    <xdr:ext cx="4800859" cy="1248014"/>
    <xdr:pic>
      <xdr:nvPicPr>
        <xdr:cNvPr id="25" name="Imagen 24">
          <a:extLst>
            <a:ext uri="{FF2B5EF4-FFF2-40B4-BE49-F238E27FC236}">
              <a16:creationId xmlns:a16="http://schemas.microsoft.com/office/drawing/2014/main" id="{88AA36D3-B70B-4429-B6B3-73E4AC87CE3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642860" y="14843761"/>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72</xdr:row>
      <xdr:rowOff>34925</xdr:rowOff>
    </xdr:from>
    <xdr:ext cx="4800859" cy="1248014"/>
    <xdr:pic>
      <xdr:nvPicPr>
        <xdr:cNvPr id="26" name="Imagen 25">
          <a:extLst>
            <a:ext uri="{FF2B5EF4-FFF2-40B4-BE49-F238E27FC236}">
              <a16:creationId xmlns:a16="http://schemas.microsoft.com/office/drawing/2014/main" id="{40A01C01-DA31-4589-9CFD-E138F04B0F4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705725" y="20466050"/>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34925</xdr:rowOff>
    </xdr:from>
    <xdr:ext cx="4800859" cy="1248014"/>
    <xdr:pic>
      <xdr:nvPicPr>
        <xdr:cNvPr id="27" name="Imagen 26">
          <a:extLst>
            <a:ext uri="{FF2B5EF4-FFF2-40B4-BE49-F238E27FC236}">
              <a16:creationId xmlns:a16="http://schemas.microsoft.com/office/drawing/2014/main" id="{985F5C7B-6DFF-4ACF-80AB-F8C64AE88EA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705725" y="25371425"/>
          <a:ext cx="4800859" cy="12480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cean-energy-system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ocean-energy-systems.org/documents/38361_oes_annual_report_2012_web_.pdf/" TargetMode="External"/><Relationship Id="rId7" Type="http://schemas.openxmlformats.org/officeDocument/2006/relationships/vmlDrawing" Target="../drawings/vmlDrawing2.vml"/><Relationship Id="rId2" Type="http://schemas.openxmlformats.org/officeDocument/2006/relationships/hyperlink" Target="https://www.ocean-energy-systems.org/documents/38361_oes_annual_report_2012_web_.pdf/" TargetMode="External"/><Relationship Id="rId1" Type="http://schemas.openxmlformats.org/officeDocument/2006/relationships/hyperlink" Target="https://www.ocean-energy-systems.org/.../38361_oes_annual_report_2012_web_.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ocean-energy-systems.org/documents/38361_oes_annual_report_2012_web_.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2"/>
  <sheetViews>
    <sheetView zoomScale="80" zoomScaleNormal="80" zoomScaleSheetLayoutView="100" workbookViewId="0">
      <selection activeCell="B10" sqref="B10:R18"/>
    </sheetView>
  </sheetViews>
  <sheetFormatPr defaultColWidth="8.08203125" defaultRowHeight="14.5" x14ac:dyDescent="0.35"/>
  <cols>
    <col min="1" max="1" width="8.08203125" style="1"/>
    <col min="2" max="2" width="8.58203125" style="1" customWidth="1"/>
    <col min="3" max="17" width="8.08203125" style="1"/>
    <col min="18" max="18" width="13.08203125" style="1" customWidth="1"/>
    <col min="19" max="16384" width="8.08203125" style="1"/>
  </cols>
  <sheetData>
    <row r="1" spans="2:18" ht="15" customHeight="1" x14ac:dyDescent="0.35"/>
    <row r="2" spans="2:18" ht="15" customHeight="1" x14ac:dyDescent="0.35"/>
    <row r="3" spans="2:18" ht="15" customHeight="1" x14ac:dyDescent="0.35"/>
    <row r="4" spans="2:18" ht="15" customHeight="1" x14ac:dyDescent="0.35"/>
    <row r="5" spans="2:18" ht="15" customHeight="1" x14ac:dyDescent="0.35"/>
    <row r="6" spans="2:18" ht="15" customHeight="1" x14ac:dyDescent="0.35"/>
    <row r="7" spans="2:18" ht="15" customHeight="1" x14ac:dyDescent="0.35"/>
    <row r="8" spans="2:18" ht="15" customHeight="1" x14ac:dyDescent="0.35">
      <c r="B8" s="2" t="s">
        <v>58</v>
      </c>
      <c r="C8" s="6"/>
      <c r="D8" s="6"/>
      <c r="E8" s="6"/>
      <c r="F8" s="6"/>
      <c r="G8" s="6"/>
      <c r="H8" s="6"/>
      <c r="I8" s="6"/>
      <c r="J8" s="6"/>
      <c r="K8" s="6"/>
      <c r="L8" s="6"/>
      <c r="M8" s="6"/>
      <c r="N8" s="6"/>
      <c r="O8" s="6"/>
      <c r="P8" s="6"/>
      <c r="Q8" s="6"/>
      <c r="R8" s="6"/>
    </row>
    <row r="9" spans="2:18" ht="15" customHeight="1" x14ac:dyDescent="0.35">
      <c r="B9" s="3"/>
    </row>
    <row r="10" spans="2:18" ht="15" customHeight="1" x14ac:dyDescent="0.35">
      <c r="B10" s="119" t="s">
        <v>63</v>
      </c>
      <c r="C10" s="120"/>
      <c r="D10" s="120"/>
      <c r="E10" s="120"/>
      <c r="F10" s="120"/>
      <c r="G10" s="120"/>
      <c r="H10" s="120"/>
      <c r="I10" s="120"/>
      <c r="J10" s="120"/>
      <c r="K10" s="120"/>
      <c r="L10" s="120"/>
      <c r="M10" s="120"/>
      <c r="N10" s="120"/>
      <c r="O10" s="120"/>
      <c r="P10" s="120"/>
      <c r="Q10" s="120"/>
      <c r="R10" s="120"/>
    </row>
    <row r="11" spans="2:18" ht="15" customHeight="1" x14ac:dyDescent="0.35">
      <c r="B11" s="120"/>
      <c r="C11" s="120"/>
      <c r="D11" s="120"/>
      <c r="E11" s="120"/>
      <c r="F11" s="120"/>
      <c r="G11" s="120"/>
      <c r="H11" s="120"/>
      <c r="I11" s="120"/>
      <c r="J11" s="120"/>
      <c r="K11" s="120"/>
      <c r="L11" s="120"/>
      <c r="M11" s="120"/>
      <c r="N11" s="120"/>
      <c r="O11" s="120"/>
      <c r="P11" s="120"/>
      <c r="Q11" s="120"/>
      <c r="R11" s="120"/>
    </row>
    <row r="12" spans="2:18" ht="15" customHeight="1" x14ac:dyDescent="0.35">
      <c r="B12" s="120"/>
      <c r="C12" s="120"/>
      <c r="D12" s="120"/>
      <c r="E12" s="120"/>
      <c r="F12" s="120"/>
      <c r="G12" s="120"/>
      <c r="H12" s="120"/>
      <c r="I12" s="120"/>
      <c r="J12" s="120"/>
      <c r="K12" s="120"/>
      <c r="L12" s="120"/>
      <c r="M12" s="120"/>
      <c r="N12" s="120"/>
      <c r="O12" s="120"/>
      <c r="P12" s="120"/>
      <c r="Q12" s="120"/>
      <c r="R12" s="120"/>
    </row>
    <row r="13" spans="2:18" ht="15" customHeight="1" x14ac:dyDescent="0.35">
      <c r="B13" s="120"/>
      <c r="C13" s="120"/>
      <c r="D13" s="120"/>
      <c r="E13" s="120"/>
      <c r="F13" s="120"/>
      <c r="G13" s="120"/>
      <c r="H13" s="120"/>
      <c r="I13" s="120"/>
      <c r="J13" s="120"/>
      <c r="K13" s="120"/>
      <c r="L13" s="120"/>
      <c r="M13" s="120"/>
      <c r="N13" s="120"/>
      <c r="O13" s="120"/>
      <c r="P13" s="120"/>
      <c r="Q13" s="120"/>
      <c r="R13" s="120"/>
    </row>
    <row r="14" spans="2:18" ht="15" customHeight="1" x14ac:dyDescent="0.35">
      <c r="B14" s="120"/>
      <c r="C14" s="120"/>
      <c r="D14" s="120"/>
      <c r="E14" s="120"/>
      <c r="F14" s="120"/>
      <c r="G14" s="120"/>
      <c r="H14" s="120"/>
      <c r="I14" s="120"/>
      <c r="J14" s="120"/>
      <c r="K14" s="120"/>
      <c r="L14" s="120"/>
      <c r="M14" s="120"/>
      <c r="N14" s="120"/>
      <c r="O14" s="120"/>
      <c r="P14" s="120"/>
      <c r="Q14" s="120"/>
      <c r="R14" s="120"/>
    </row>
    <row r="15" spans="2:18" ht="15" customHeight="1" x14ac:dyDescent="0.35">
      <c r="B15" s="120"/>
      <c r="C15" s="120"/>
      <c r="D15" s="120"/>
      <c r="E15" s="120"/>
      <c r="F15" s="120"/>
      <c r="G15" s="120"/>
      <c r="H15" s="120"/>
      <c r="I15" s="120"/>
      <c r="J15" s="120"/>
      <c r="K15" s="120"/>
      <c r="L15" s="120"/>
      <c r="M15" s="120"/>
      <c r="N15" s="120"/>
      <c r="O15" s="120"/>
      <c r="P15" s="120"/>
      <c r="Q15" s="120"/>
      <c r="R15" s="120"/>
    </row>
    <row r="16" spans="2:18" ht="15" customHeight="1" x14ac:dyDescent="0.35">
      <c r="B16" s="120"/>
      <c r="C16" s="120"/>
      <c r="D16" s="120"/>
      <c r="E16" s="120"/>
      <c r="F16" s="120"/>
      <c r="G16" s="120"/>
      <c r="H16" s="120"/>
      <c r="I16" s="120"/>
      <c r="J16" s="120"/>
      <c r="K16" s="120"/>
      <c r="L16" s="120"/>
      <c r="M16" s="120"/>
      <c r="N16" s="120"/>
      <c r="O16" s="120"/>
      <c r="P16" s="120"/>
      <c r="Q16" s="120"/>
      <c r="R16" s="120"/>
    </row>
    <row r="17" spans="2:18" ht="15" customHeight="1" x14ac:dyDescent="0.35">
      <c r="B17" s="120"/>
      <c r="C17" s="120"/>
      <c r="D17" s="120"/>
      <c r="E17" s="120"/>
      <c r="F17" s="120"/>
      <c r="G17" s="120"/>
      <c r="H17" s="120"/>
      <c r="I17" s="120"/>
      <c r="J17" s="120"/>
      <c r="K17" s="120"/>
      <c r="L17" s="120"/>
      <c r="M17" s="120"/>
      <c r="N17" s="120"/>
      <c r="O17" s="120"/>
      <c r="P17" s="120"/>
      <c r="Q17" s="120"/>
      <c r="R17" s="120"/>
    </row>
    <row r="18" spans="2:18" ht="15" customHeight="1" x14ac:dyDescent="0.35">
      <c r="B18" s="120"/>
      <c r="C18" s="120"/>
      <c r="D18" s="120"/>
      <c r="E18" s="120"/>
      <c r="F18" s="120"/>
      <c r="G18" s="120"/>
      <c r="H18" s="120"/>
      <c r="I18" s="120"/>
      <c r="J18" s="120"/>
      <c r="K18" s="120"/>
      <c r="L18" s="120"/>
      <c r="M18" s="120"/>
      <c r="N18" s="120"/>
      <c r="O18" s="120"/>
      <c r="P18" s="120"/>
      <c r="Q18" s="120"/>
      <c r="R18" s="120"/>
    </row>
    <row r="19" spans="2:18" ht="15" customHeight="1" x14ac:dyDescent="0.35">
      <c r="B19" s="110" t="s">
        <v>160</v>
      </c>
      <c r="C19" s="98"/>
      <c r="D19" s="98"/>
      <c r="E19" s="98"/>
      <c r="F19" s="98"/>
      <c r="G19" s="98"/>
      <c r="H19" s="98"/>
      <c r="I19" s="98"/>
      <c r="J19" s="98"/>
      <c r="K19" s="98"/>
      <c r="L19" s="98"/>
      <c r="M19" s="98"/>
      <c r="N19" s="98"/>
      <c r="O19" s="98"/>
      <c r="P19" s="98"/>
      <c r="Q19" s="98"/>
      <c r="R19" s="98"/>
    </row>
    <row r="20" spans="2:18" ht="15" customHeight="1" x14ac:dyDescent="0.35"/>
    <row r="21" spans="2:18" ht="15" customHeight="1" x14ac:dyDescent="0.35">
      <c r="B21" s="7" t="s">
        <v>59</v>
      </c>
      <c r="C21" s="6"/>
      <c r="D21" s="6"/>
      <c r="E21" s="6"/>
      <c r="F21" s="6"/>
      <c r="G21" s="6"/>
      <c r="H21" s="6"/>
      <c r="I21" s="6"/>
      <c r="J21" s="6"/>
      <c r="K21" s="6"/>
      <c r="L21" s="6"/>
      <c r="M21" s="6"/>
      <c r="N21" s="6"/>
      <c r="O21" s="6"/>
      <c r="P21" s="6"/>
      <c r="Q21" s="6"/>
      <c r="R21" s="6"/>
    </row>
    <row r="22" spans="2:18" ht="15" customHeight="1" x14ac:dyDescent="0.35">
      <c r="B22" s="4"/>
    </row>
    <row r="23" spans="2:18" ht="15" customHeight="1" x14ac:dyDescent="0.35">
      <c r="B23" s="121" t="s">
        <v>126</v>
      </c>
      <c r="C23" s="117"/>
      <c r="D23" s="117"/>
      <c r="E23" s="117"/>
      <c r="F23" s="117"/>
      <c r="G23" s="117"/>
      <c r="H23" s="117"/>
      <c r="I23" s="117"/>
      <c r="J23" s="117"/>
      <c r="K23" s="117"/>
      <c r="L23" s="117"/>
      <c r="M23" s="117"/>
      <c r="N23" s="117"/>
      <c r="O23" s="117"/>
      <c r="P23" s="117"/>
      <c r="Q23" s="117"/>
      <c r="R23" s="117"/>
    </row>
    <row r="24" spans="2:18" ht="15" customHeight="1" x14ac:dyDescent="0.35">
      <c r="B24" s="117"/>
      <c r="C24" s="117"/>
      <c r="D24" s="117"/>
      <c r="E24" s="117"/>
      <c r="F24" s="117"/>
      <c r="G24" s="117"/>
      <c r="H24" s="117"/>
      <c r="I24" s="117"/>
      <c r="J24" s="117"/>
      <c r="K24" s="117"/>
      <c r="L24" s="117"/>
      <c r="M24" s="117"/>
      <c r="N24" s="117"/>
      <c r="O24" s="117"/>
      <c r="P24" s="117"/>
      <c r="Q24" s="117"/>
      <c r="R24" s="117"/>
    </row>
    <row r="25" spans="2:18" ht="15" customHeight="1" x14ac:dyDescent="0.35"/>
    <row r="26" spans="2:18" ht="15" customHeight="1" x14ac:dyDescent="0.35">
      <c r="B26" s="124" t="s">
        <v>60</v>
      </c>
      <c r="C26" s="125"/>
      <c r="D26" s="115" t="s">
        <v>61</v>
      </c>
      <c r="E26" s="115"/>
      <c r="F26" s="115"/>
      <c r="G26" s="115"/>
      <c r="H26" s="115"/>
      <c r="I26" s="115"/>
      <c r="J26" s="115"/>
      <c r="K26" s="115"/>
      <c r="L26" s="115"/>
      <c r="M26" s="115"/>
      <c r="N26" s="115"/>
      <c r="O26" s="115"/>
      <c r="P26" s="115"/>
      <c r="Q26" s="115"/>
      <c r="R26" s="115"/>
    </row>
    <row r="27" spans="2:18" ht="15" customHeight="1" x14ac:dyDescent="0.35">
      <c r="B27" s="13" t="s">
        <v>70</v>
      </c>
      <c r="C27" s="14"/>
      <c r="D27" s="12" t="s">
        <v>71</v>
      </c>
      <c r="E27" s="12"/>
      <c r="F27" s="12"/>
      <c r="G27" s="12"/>
      <c r="H27" s="12"/>
      <c r="I27" s="12"/>
      <c r="J27" s="12"/>
      <c r="K27" s="12"/>
      <c r="L27" s="12"/>
      <c r="M27" s="12"/>
      <c r="N27" s="12"/>
      <c r="O27" s="12"/>
      <c r="P27" s="12"/>
      <c r="Q27" s="12"/>
      <c r="R27" s="12"/>
    </row>
    <row r="28" spans="2:18" ht="15" customHeight="1" x14ac:dyDescent="0.35">
      <c r="B28" s="122" t="s">
        <v>147</v>
      </c>
      <c r="C28" s="123"/>
      <c r="D28" s="126" t="s">
        <v>148</v>
      </c>
      <c r="E28" s="115"/>
      <c r="F28" s="115"/>
      <c r="G28" s="115"/>
      <c r="H28" s="115"/>
      <c r="I28" s="115"/>
      <c r="J28" s="115"/>
      <c r="K28" s="115"/>
      <c r="L28" s="115"/>
      <c r="M28" s="115"/>
      <c r="N28" s="115"/>
      <c r="O28" s="115"/>
      <c r="P28" s="115"/>
      <c r="Q28" s="115"/>
      <c r="R28" s="115"/>
    </row>
    <row r="29" spans="2:18" ht="15" customHeight="1" thickBot="1" x14ac:dyDescent="0.4">
      <c r="B29" s="113" t="s">
        <v>64</v>
      </c>
      <c r="C29" s="114"/>
      <c r="D29" s="115" t="s">
        <v>62</v>
      </c>
      <c r="E29" s="115"/>
      <c r="F29" s="115"/>
      <c r="G29" s="115"/>
      <c r="H29" s="115"/>
      <c r="I29" s="115"/>
      <c r="J29" s="115"/>
      <c r="K29" s="115"/>
      <c r="L29" s="115"/>
      <c r="M29" s="115"/>
      <c r="N29" s="115"/>
      <c r="O29" s="115"/>
      <c r="P29" s="115"/>
      <c r="Q29" s="115"/>
      <c r="R29" s="115"/>
    </row>
    <row r="30" spans="2:18" ht="15" customHeight="1" x14ac:dyDescent="0.35">
      <c r="B30" s="92" t="s">
        <v>64</v>
      </c>
      <c r="C30" s="92"/>
      <c r="D30" s="127" t="s">
        <v>122</v>
      </c>
      <c r="E30" s="115"/>
      <c r="F30" s="115"/>
      <c r="G30" s="115"/>
      <c r="H30" s="115"/>
      <c r="I30" s="115"/>
      <c r="J30" s="115"/>
      <c r="K30" s="115"/>
      <c r="L30" s="115"/>
      <c r="M30" s="115"/>
      <c r="N30" s="115"/>
      <c r="O30" s="115"/>
      <c r="P30" s="115"/>
      <c r="Q30" s="115"/>
      <c r="R30" s="115"/>
    </row>
    <row r="31" spans="2:18" ht="15" customHeight="1" x14ac:dyDescent="0.35"/>
    <row r="32" spans="2:18" ht="15" customHeight="1" x14ac:dyDescent="0.35">
      <c r="B32" s="44" t="s">
        <v>163</v>
      </c>
      <c r="C32" s="44" t="s">
        <v>162</v>
      </c>
    </row>
    <row r="33" spans="2:18" ht="15" customHeight="1" x14ac:dyDescent="0.35"/>
    <row r="34" spans="2:18" ht="15" customHeight="1" x14ac:dyDescent="0.35">
      <c r="B34" s="7" t="s">
        <v>120</v>
      </c>
      <c r="C34" s="6"/>
      <c r="D34" s="6"/>
      <c r="E34" s="6"/>
      <c r="F34" s="6"/>
      <c r="G34" s="6"/>
      <c r="H34" s="6"/>
      <c r="I34" s="6"/>
      <c r="J34" s="6"/>
      <c r="K34" s="6"/>
      <c r="L34" s="6"/>
      <c r="M34" s="6"/>
      <c r="N34" s="6"/>
      <c r="O34" s="6"/>
      <c r="P34" s="6"/>
      <c r="Q34" s="6"/>
      <c r="R34" s="6"/>
    </row>
    <row r="35" spans="2:18" ht="15" customHeight="1" x14ac:dyDescent="0.35">
      <c r="B35" s="4"/>
    </row>
    <row r="36" spans="2:18" ht="15" customHeight="1" x14ac:dyDescent="0.35">
      <c r="B36" s="116" t="s">
        <v>121</v>
      </c>
      <c r="C36" s="117"/>
      <c r="D36" s="117"/>
      <c r="E36" s="117"/>
      <c r="F36" s="117"/>
      <c r="G36" s="117"/>
      <c r="H36" s="117"/>
      <c r="I36" s="117"/>
      <c r="J36" s="117"/>
      <c r="K36" s="117"/>
      <c r="L36" s="117"/>
      <c r="M36" s="117"/>
      <c r="N36" s="117"/>
      <c r="O36" s="117"/>
      <c r="P36" s="117"/>
      <c r="Q36" s="117"/>
      <c r="R36" s="117"/>
    </row>
    <row r="37" spans="2:18" ht="15" customHeight="1" x14ac:dyDescent="0.35">
      <c r="B37" s="117"/>
      <c r="C37" s="117"/>
      <c r="D37" s="117"/>
      <c r="E37" s="117"/>
      <c r="F37" s="117"/>
      <c r="G37" s="117"/>
      <c r="H37" s="117"/>
      <c r="I37" s="117"/>
      <c r="J37" s="117"/>
      <c r="K37" s="117"/>
      <c r="L37" s="117"/>
      <c r="M37" s="117"/>
      <c r="N37" s="117"/>
      <c r="O37" s="117"/>
      <c r="P37" s="117"/>
      <c r="Q37" s="117"/>
      <c r="R37" s="117"/>
    </row>
    <row r="38" spans="2:18" ht="15" customHeight="1" x14ac:dyDescent="0.35"/>
    <row r="39" spans="2:18" ht="15" customHeight="1" x14ac:dyDescent="0.35">
      <c r="B39" s="44" t="s">
        <v>65</v>
      </c>
      <c r="D39" s="1" t="s">
        <v>84</v>
      </c>
    </row>
    <row r="40" spans="2:18" ht="15" customHeight="1" x14ac:dyDescent="0.35">
      <c r="D40" s="91" t="s">
        <v>118</v>
      </c>
    </row>
    <row r="41" spans="2:18" ht="15" customHeight="1" x14ac:dyDescent="0.35">
      <c r="D41" s="1" t="s">
        <v>83</v>
      </c>
    </row>
    <row r="42" spans="2:18" ht="15" customHeight="1" x14ac:dyDescent="0.35"/>
    <row r="43" spans="2:18" ht="15" customHeight="1" x14ac:dyDescent="0.35">
      <c r="B43" s="7" t="s">
        <v>66</v>
      </c>
      <c r="C43" s="6"/>
      <c r="D43" s="6"/>
      <c r="E43" s="6"/>
      <c r="F43" s="6"/>
      <c r="G43" s="6"/>
      <c r="H43" s="6"/>
      <c r="I43" s="6"/>
      <c r="J43" s="6"/>
      <c r="K43" s="6"/>
      <c r="L43" s="6"/>
      <c r="M43" s="6"/>
      <c r="N43" s="6"/>
      <c r="O43" s="6"/>
      <c r="P43" s="6"/>
      <c r="Q43" s="6"/>
      <c r="R43" s="6"/>
    </row>
    <row r="44" spans="2:18" ht="15" customHeight="1" x14ac:dyDescent="0.35">
      <c r="B44" s="8"/>
      <c r="C44" s="9"/>
      <c r="D44" s="9"/>
      <c r="E44" s="9"/>
      <c r="F44" s="9"/>
      <c r="G44" s="9"/>
      <c r="H44" s="9"/>
      <c r="I44" s="9"/>
      <c r="J44" s="9"/>
      <c r="K44" s="9"/>
      <c r="L44" s="9"/>
      <c r="M44" s="9"/>
      <c r="N44" s="9"/>
      <c r="O44" s="9"/>
      <c r="P44" s="9"/>
      <c r="Q44" s="9"/>
      <c r="R44" s="9"/>
    </row>
    <row r="45" spans="2:18" ht="15" customHeight="1" x14ac:dyDescent="0.35">
      <c r="B45" s="118" t="s">
        <v>68</v>
      </c>
      <c r="C45" s="118"/>
      <c r="D45" s="118"/>
      <c r="E45" s="118"/>
      <c r="F45" s="118"/>
      <c r="G45" s="118"/>
      <c r="H45" s="118"/>
      <c r="I45" s="118"/>
      <c r="J45" s="118"/>
      <c r="K45" s="118"/>
      <c r="L45" s="118"/>
      <c r="M45" s="118"/>
      <c r="N45" s="118"/>
      <c r="O45" s="118"/>
      <c r="P45" s="118"/>
      <c r="Q45" s="118"/>
      <c r="R45" s="118"/>
    </row>
    <row r="46" spans="2:18" ht="15" customHeight="1" x14ac:dyDescent="0.35">
      <c r="B46" s="118"/>
      <c r="C46" s="118"/>
      <c r="D46" s="118"/>
      <c r="E46" s="118"/>
      <c r="F46" s="118"/>
      <c r="G46" s="118"/>
      <c r="H46" s="118"/>
      <c r="I46" s="118"/>
      <c r="J46" s="118"/>
      <c r="K46" s="118"/>
      <c r="L46" s="118"/>
      <c r="M46" s="118"/>
      <c r="N46" s="118"/>
      <c r="O46" s="118"/>
      <c r="P46" s="118"/>
      <c r="Q46" s="118"/>
      <c r="R46" s="118"/>
    </row>
    <row r="47" spans="2:18" ht="15" customHeight="1" x14ac:dyDescent="0.35">
      <c r="B47" s="118"/>
      <c r="C47" s="118"/>
      <c r="D47" s="118"/>
      <c r="E47" s="118"/>
      <c r="F47" s="118"/>
      <c r="G47" s="118"/>
      <c r="H47" s="118"/>
      <c r="I47" s="118"/>
      <c r="J47" s="118"/>
      <c r="K47" s="118"/>
      <c r="L47" s="118"/>
      <c r="M47" s="118"/>
      <c r="N47" s="118"/>
      <c r="O47" s="118"/>
      <c r="P47" s="118"/>
      <c r="Q47" s="118"/>
      <c r="R47" s="118"/>
    </row>
    <row r="48" spans="2:18" ht="15" customHeight="1" x14ac:dyDescent="0.35">
      <c r="B48" s="118"/>
      <c r="C48" s="118"/>
      <c r="D48" s="118"/>
      <c r="E48" s="118"/>
      <c r="F48" s="118"/>
      <c r="G48" s="118"/>
      <c r="H48" s="118"/>
      <c r="I48" s="118"/>
      <c r="J48" s="118"/>
      <c r="K48" s="118"/>
      <c r="L48" s="118"/>
      <c r="M48" s="118"/>
      <c r="N48" s="118"/>
      <c r="O48" s="118"/>
      <c r="P48" s="118"/>
      <c r="Q48" s="118"/>
      <c r="R48" s="118"/>
    </row>
    <row r="49" spans="2:2" x14ac:dyDescent="0.35">
      <c r="B49" s="11" t="s">
        <v>67</v>
      </c>
    </row>
    <row r="51" spans="2:2" x14ac:dyDescent="0.35">
      <c r="B51" s="10" t="s">
        <v>171</v>
      </c>
    </row>
    <row r="52" spans="2:2" x14ac:dyDescent="0.35">
      <c r="B52" s="10" t="s">
        <v>172</v>
      </c>
    </row>
  </sheetData>
  <mergeCells count="11">
    <mergeCell ref="B29:C29"/>
    <mergeCell ref="D29:R29"/>
    <mergeCell ref="B36:R37"/>
    <mergeCell ref="B45:R48"/>
    <mergeCell ref="B10:R18"/>
    <mergeCell ref="B23:R24"/>
    <mergeCell ref="B28:C28"/>
    <mergeCell ref="B26:C26"/>
    <mergeCell ref="D26:R26"/>
    <mergeCell ref="D28:R28"/>
    <mergeCell ref="D30:R30"/>
  </mergeCells>
  <hyperlinks>
    <hyperlink ref="B49" r:id="rId1" xr:uid="{00000000-0004-0000-0000-000000000000}"/>
  </hyperlinks>
  <pageMargins left="0.7" right="0.7" top="0.75" bottom="0.75" header="0.3" footer="0.3"/>
  <pageSetup paperSize="9" scale="39"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281"/>
  <sheetViews>
    <sheetView tabSelected="1" topLeftCell="F77" zoomScale="80" zoomScaleNormal="80" zoomScalePageLayoutView="75" workbookViewId="0">
      <selection activeCell="E163" sqref="E163"/>
    </sheetView>
  </sheetViews>
  <sheetFormatPr defaultColWidth="11.08203125" defaultRowHeight="14.5" x14ac:dyDescent="0.35"/>
  <cols>
    <col min="1" max="1" width="3.5" style="18" customWidth="1"/>
    <col min="2" max="2" width="31.58203125" style="18" customWidth="1"/>
    <col min="3" max="3" width="19.08203125" style="25" customWidth="1"/>
    <col min="4" max="4" width="20" style="25" customWidth="1"/>
    <col min="5" max="5" width="23.08203125" style="25" customWidth="1"/>
    <col min="6" max="6" width="3.5" style="18" customWidth="1"/>
    <col min="7" max="8" width="11.08203125" style="18"/>
    <col min="9" max="9" width="7.08203125" style="18" customWidth="1"/>
    <col min="10" max="16384" width="11.08203125" style="18"/>
  </cols>
  <sheetData>
    <row r="1" spans="1:31" x14ac:dyDescent="0.35">
      <c r="A1" s="16"/>
      <c r="B1" s="16"/>
      <c r="C1" s="17"/>
      <c r="D1" s="17"/>
      <c r="E1" s="17"/>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s="16" customFormat="1" x14ac:dyDescent="0.35">
      <c r="C2" s="17"/>
      <c r="D2" s="17"/>
      <c r="E2" s="19"/>
      <c r="G2" s="20"/>
      <c r="H2" s="20"/>
      <c r="I2" s="20"/>
      <c r="J2" s="20"/>
    </row>
    <row r="3" spans="1:31" s="16" customFormat="1" x14ac:dyDescent="0.35">
      <c r="C3" s="17"/>
      <c r="D3" s="17"/>
      <c r="E3" s="19"/>
      <c r="G3" s="20"/>
      <c r="H3" s="20"/>
      <c r="I3" s="20"/>
      <c r="J3" s="20"/>
    </row>
    <row r="4" spans="1:31" s="16" customFormat="1" ht="26.9" customHeight="1" x14ac:dyDescent="0.35">
      <c r="C4" s="17"/>
      <c r="D4" s="17"/>
      <c r="E4" s="19"/>
      <c r="G4" s="20"/>
      <c r="H4" s="20"/>
      <c r="I4" s="20"/>
      <c r="J4" s="20"/>
    </row>
    <row r="5" spans="1:31" ht="24" customHeight="1" thickBot="1" x14ac:dyDescent="0.4">
      <c r="A5" s="16"/>
      <c r="B5" s="16"/>
      <c r="C5" s="17"/>
      <c r="D5" s="17"/>
      <c r="E5" s="17"/>
      <c r="F5" s="16"/>
      <c r="G5" s="16"/>
      <c r="H5" s="16"/>
      <c r="I5" s="16"/>
      <c r="J5" s="16"/>
      <c r="K5" s="16"/>
      <c r="L5" s="16"/>
      <c r="M5" s="16"/>
      <c r="N5" s="16"/>
      <c r="O5" s="16"/>
      <c r="P5" s="16"/>
      <c r="Q5" s="16"/>
      <c r="R5" s="16"/>
      <c r="S5" s="16"/>
      <c r="T5" s="16"/>
      <c r="U5" s="16"/>
      <c r="V5" s="16"/>
      <c r="W5" s="16"/>
      <c r="X5" s="16"/>
      <c r="Y5" s="16"/>
      <c r="Z5" s="16"/>
      <c r="AA5" s="16"/>
      <c r="AB5" s="16"/>
      <c r="AC5" s="16"/>
      <c r="AD5" s="16"/>
      <c r="AE5" s="16"/>
    </row>
    <row r="6" spans="1:31" ht="21" customHeight="1" thickBot="1" x14ac:dyDescent="0.4">
      <c r="A6" s="20"/>
      <c r="B6" s="43" t="s">
        <v>75</v>
      </c>
      <c r="C6" s="41"/>
      <c r="D6" s="48"/>
      <c r="E6" s="42"/>
      <c r="F6" s="20"/>
      <c r="G6" s="46" t="s">
        <v>123</v>
      </c>
      <c r="H6" s="46"/>
      <c r="I6" s="46"/>
      <c r="J6" s="46"/>
      <c r="K6" s="46"/>
      <c r="L6" s="20"/>
      <c r="M6" s="16"/>
      <c r="N6" s="16"/>
      <c r="O6" s="16"/>
      <c r="P6" s="16"/>
      <c r="Q6" s="16"/>
      <c r="R6" s="16"/>
      <c r="S6" s="16"/>
      <c r="T6" s="16"/>
      <c r="U6" s="16"/>
      <c r="V6" s="16"/>
      <c r="W6" s="16"/>
      <c r="X6" s="16"/>
      <c r="Y6" s="16"/>
      <c r="Z6" s="16"/>
      <c r="AA6" s="16"/>
      <c r="AB6" s="16"/>
      <c r="AC6" s="16"/>
      <c r="AD6" s="16"/>
      <c r="AE6" s="16"/>
    </row>
    <row r="7" spans="1:31" ht="14.15" customHeight="1" x14ac:dyDescent="0.35">
      <c r="A7" s="16"/>
      <c r="B7" s="16"/>
      <c r="C7" s="17"/>
      <c r="D7" s="17"/>
      <c r="E7" s="17"/>
      <c r="F7" s="16"/>
      <c r="G7" s="46"/>
      <c r="H7" s="16"/>
      <c r="I7" s="16"/>
      <c r="J7" s="16"/>
      <c r="K7" s="16"/>
      <c r="L7" s="16"/>
      <c r="M7" s="16"/>
      <c r="N7" s="16"/>
      <c r="O7" s="16"/>
      <c r="P7" s="16"/>
      <c r="Q7" s="16"/>
      <c r="R7" s="16"/>
      <c r="S7" s="16"/>
      <c r="T7" s="16"/>
      <c r="U7" s="16"/>
      <c r="V7" s="16"/>
      <c r="W7" s="16"/>
      <c r="X7" s="16"/>
      <c r="Y7" s="16"/>
      <c r="Z7" s="16"/>
      <c r="AA7" s="16"/>
      <c r="AB7" s="16"/>
      <c r="AC7" s="16"/>
      <c r="AD7" s="16"/>
      <c r="AE7" s="16"/>
    </row>
    <row r="8" spans="1:31" x14ac:dyDescent="0.35">
      <c r="A8" s="16"/>
      <c r="B8" s="52" t="s">
        <v>69</v>
      </c>
      <c r="C8" s="133"/>
      <c r="D8" s="133"/>
      <c r="E8" s="21"/>
      <c r="F8" s="16"/>
      <c r="G8" s="134" t="s">
        <v>124</v>
      </c>
      <c r="H8" s="135"/>
      <c r="I8" s="135"/>
      <c r="J8" s="135"/>
      <c r="K8" s="136"/>
      <c r="L8" s="16"/>
      <c r="M8" s="16"/>
      <c r="N8" s="16"/>
      <c r="O8" s="16"/>
      <c r="P8" s="16"/>
      <c r="Q8" s="16"/>
      <c r="R8" s="16"/>
      <c r="S8" s="16"/>
      <c r="T8" s="16"/>
      <c r="U8" s="16"/>
      <c r="V8" s="16"/>
      <c r="W8" s="16"/>
      <c r="X8" s="16"/>
      <c r="Y8" s="16"/>
      <c r="Z8" s="16"/>
      <c r="AA8" s="16"/>
      <c r="AB8" s="16"/>
      <c r="AC8" s="16"/>
      <c r="AD8" s="16"/>
      <c r="AE8" s="16"/>
    </row>
    <row r="9" spans="1:31" x14ac:dyDescent="0.35">
      <c r="A9" s="16"/>
      <c r="B9" s="52" t="s">
        <v>76</v>
      </c>
      <c r="C9" s="133"/>
      <c r="D9" s="133"/>
      <c r="E9" s="21"/>
      <c r="F9" s="16"/>
      <c r="G9" s="137"/>
      <c r="H9" s="138"/>
      <c r="I9" s="138"/>
      <c r="J9" s="138"/>
      <c r="K9" s="139"/>
      <c r="L9" s="16"/>
      <c r="M9" s="16"/>
      <c r="N9" s="16"/>
      <c r="O9" s="16"/>
      <c r="P9" s="16"/>
      <c r="Q9" s="16"/>
      <c r="R9" s="16"/>
      <c r="S9" s="16"/>
      <c r="T9" s="16"/>
      <c r="U9" s="16"/>
      <c r="V9" s="16"/>
      <c r="W9" s="16"/>
      <c r="X9" s="16"/>
      <c r="Y9" s="16"/>
      <c r="Z9" s="16"/>
      <c r="AA9" s="16"/>
      <c r="AB9" s="16"/>
      <c r="AC9" s="16"/>
      <c r="AD9" s="16"/>
      <c r="AE9" s="16"/>
    </row>
    <row r="10" spans="1:31" ht="16.399999999999999" customHeight="1" x14ac:dyDescent="0.35">
      <c r="A10" s="45"/>
      <c r="B10" s="52" t="s">
        <v>114</v>
      </c>
      <c r="C10" s="54"/>
      <c r="D10" s="21"/>
      <c r="E10" s="21"/>
      <c r="F10" s="45"/>
      <c r="G10" s="137"/>
      <c r="H10" s="138"/>
      <c r="I10" s="138"/>
      <c r="J10" s="138"/>
      <c r="K10" s="139"/>
      <c r="L10" s="16"/>
      <c r="M10" s="16"/>
      <c r="N10" s="16"/>
      <c r="O10" s="16"/>
      <c r="P10" s="16"/>
      <c r="Q10" s="16"/>
      <c r="R10" s="16"/>
      <c r="S10" s="16"/>
      <c r="T10" s="16"/>
      <c r="U10" s="16"/>
      <c r="V10" s="16"/>
      <c r="W10" s="16"/>
      <c r="X10" s="16"/>
      <c r="Y10" s="16"/>
      <c r="Z10" s="16"/>
      <c r="AA10" s="16" t="s">
        <v>111</v>
      </c>
      <c r="AB10" s="16" t="s">
        <v>112</v>
      </c>
      <c r="AC10" s="16" t="s">
        <v>113</v>
      </c>
      <c r="AD10" s="16" t="s">
        <v>18</v>
      </c>
      <c r="AE10" s="16"/>
    </row>
    <row r="11" spans="1:31" x14ac:dyDescent="0.35">
      <c r="A11" s="16"/>
      <c r="B11" s="52" t="s">
        <v>72</v>
      </c>
      <c r="C11" s="133"/>
      <c r="D11" s="133"/>
      <c r="E11" s="21"/>
      <c r="F11" s="16"/>
      <c r="G11" s="137"/>
      <c r="H11" s="138"/>
      <c r="I11" s="138"/>
      <c r="J11" s="138"/>
      <c r="K11" s="139"/>
      <c r="L11" s="16"/>
      <c r="M11" s="16"/>
      <c r="N11" s="16"/>
      <c r="O11" s="16"/>
      <c r="P11" s="16"/>
      <c r="Q11" s="16"/>
      <c r="R11" s="16"/>
      <c r="S11" s="16"/>
      <c r="T11" s="16"/>
      <c r="U11" s="16"/>
      <c r="V11" s="16"/>
      <c r="W11" s="16"/>
      <c r="X11" s="16"/>
      <c r="Y11" s="16"/>
      <c r="Z11" s="16"/>
      <c r="AA11" s="16"/>
      <c r="AB11" s="16"/>
      <c r="AC11" s="16"/>
      <c r="AD11" s="16"/>
      <c r="AE11" s="16"/>
    </row>
    <row r="12" spans="1:31" ht="15.5" x14ac:dyDescent="0.35">
      <c r="A12" s="16"/>
      <c r="B12" s="52" t="s">
        <v>80</v>
      </c>
      <c r="C12" s="132"/>
      <c r="D12" s="133"/>
      <c r="E12" s="21"/>
      <c r="F12" s="16"/>
      <c r="G12" s="137"/>
      <c r="H12" s="138"/>
      <c r="I12" s="138"/>
      <c r="J12" s="138"/>
      <c r="K12" s="139"/>
      <c r="L12" s="16"/>
      <c r="M12" s="16"/>
      <c r="N12" s="16"/>
      <c r="O12" s="16"/>
      <c r="P12" s="16"/>
      <c r="Q12" s="16"/>
      <c r="R12" s="16"/>
      <c r="S12" s="16"/>
      <c r="T12" s="16"/>
      <c r="U12" s="16"/>
      <c r="V12" s="16"/>
      <c r="W12" s="16"/>
      <c r="X12" s="16"/>
      <c r="Y12" s="16"/>
      <c r="Z12" s="16"/>
      <c r="AA12" s="16"/>
      <c r="AB12" s="16"/>
      <c r="AC12" s="16"/>
      <c r="AD12" s="16"/>
      <c r="AE12" s="16"/>
    </row>
    <row r="13" spans="1:31" x14ac:dyDescent="0.35">
      <c r="A13" s="16"/>
      <c r="B13" s="52" t="s">
        <v>73</v>
      </c>
      <c r="C13" s="53"/>
      <c r="D13" s="17"/>
      <c r="E13" s="21"/>
      <c r="F13" s="16"/>
      <c r="G13" s="140"/>
      <c r="H13" s="141"/>
      <c r="I13" s="141"/>
      <c r="J13" s="141"/>
      <c r="K13" s="142"/>
      <c r="L13" s="16"/>
      <c r="M13" s="16"/>
      <c r="N13" s="16"/>
      <c r="O13" s="16"/>
      <c r="P13" s="16"/>
      <c r="Q13" s="16"/>
      <c r="R13" s="16"/>
      <c r="S13" s="16"/>
      <c r="T13" s="16"/>
      <c r="U13" s="16"/>
      <c r="V13" s="16"/>
      <c r="W13" s="16"/>
      <c r="X13" s="16"/>
      <c r="Y13" s="16"/>
      <c r="Z13" s="16"/>
      <c r="AA13" s="16"/>
      <c r="AB13" s="16"/>
      <c r="AC13" s="16"/>
      <c r="AD13" s="16"/>
      <c r="AE13" s="16"/>
    </row>
    <row r="14" spans="1:31" x14ac:dyDescent="0.35">
      <c r="A14" s="16"/>
      <c r="B14" s="52" t="s">
        <v>0</v>
      </c>
      <c r="C14" s="54"/>
      <c r="D14" s="17"/>
      <c r="E14" s="17"/>
      <c r="F14" s="16"/>
      <c r="G14" s="16"/>
      <c r="H14" s="16"/>
      <c r="I14" s="16"/>
      <c r="J14" s="20"/>
      <c r="K14" s="20"/>
      <c r="L14" s="16"/>
      <c r="M14" s="16"/>
      <c r="N14" s="16"/>
      <c r="O14" s="16"/>
      <c r="P14" s="16"/>
      <c r="Q14" s="16"/>
      <c r="R14" s="16"/>
      <c r="S14" s="16"/>
      <c r="T14" s="16"/>
      <c r="U14" s="16"/>
      <c r="V14" s="16"/>
      <c r="W14" s="16"/>
      <c r="X14" s="16"/>
      <c r="Y14" s="16"/>
      <c r="Z14" s="16"/>
      <c r="AA14" s="16"/>
      <c r="AB14" s="16"/>
      <c r="AC14" s="16"/>
      <c r="AD14" s="16"/>
      <c r="AE14" s="16"/>
    </row>
    <row r="15" spans="1:31" ht="14.15" customHeight="1" thickBot="1" x14ac:dyDescent="0.4">
      <c r="A15" s="16"/>
      <c r="B15" s="16"/>
      <c r="C15" s="17"/>
      <c r="D15" s="17"/>
      <c r="E15" s="17"/>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ht="21" customHeight="1" thickBot="1" x14ac:dyDescent="0.4">
      <c r="A16" s="20"/>
      <c r="B16" s="43" t="s">
        <v>77</v>
      </c>
      <c r="C16" s="41"/>
      <c r="D16" s="48"/>
      <c r="E16" s="42"/>
      <c r="F16" s="20"/>
      <c r="G16" s="46" t="s">
        <v>104</v>
      </c>
      <c r="H16" s="46"/>
      <c r="I16" s="46"/>
      <c r="J16" s="46"/>
      <c r="K16" s="46"/>
      <c r="L16" s="20"/>
      <c r="M16" s="16"/>
      <c r="N16" s="16"/>
      <c r="O16" s="16"/>
      <c r="P16" s="16"/>
      <c r="Q16" s="16"/>
      <c r="R16" s="16"/>
      <c r="S16" s="16"/>
      <c r="T16" s="16"/>
      <c r="U16" s="16"/>
      <c r="V16" s="16"/>
      <c r="W16" s="16"/>
      <c r="X16" s="16"/>
      <c r="Y16" s="16"/>
      <c r="Z16" s="16"/>
      <c r="AA16" s="16"/>
      <c r="AB16" s="16"/>
      <c r="AC16" s="16"/>
      <c r="AD16" s="16"/>
      <c r="AE16" s="16"/>
    </row>
    <row r="17" spans="1:31" ht="14.15" customHeight="1" x14ac:dyDescent="0.35">
      <c r="A17" s="16"/>
      <c r="B17" s="16"/>
      <c r="C17" s="17"/>
      <c r="D17" s="78" t="s">
        <v>103</v>
      </c>
      <c r="E17" s="17"/>
      <c r="F17" s="16"/>
      <c r="G17" s="4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ht="16.399999999999999" customHeight="1" x14ac:dyDescent="0.35">
      <c r="A18" s="45"/>
      <c r="B18" s="52" t="s">
        <v>43</v>
      </c>
      <c r="C18" s="54"/>
      <c r="D18" s="143" t="s">
        <v>81</v>
      </c>
      <c r="E18" s="143"/>
      <c r="F18" s="45"/>
      <c r="G18" s="134" t="s">
        <v>79</v>
      </c>
      <c r="H18" s="135"/>
      <c r="I18" s="135"/>
      <c r="J18" s="135"/>
      <c r="K18" s="136"/>
      <c r="L18" s="16"/>
      <c r="M18" s="16"/>
      <c r="N18" s="16"/>
      <c r="O18" s="16"/>
      <c r="P18" s="16"/>
      <c r="Q18" s="16"/>
      <c r="R18" s="16"/>
      <c r="S18" s="16"/>
      <c r="T18" s="16"/>
      <c r="U18" s="16"/>
      <c r="V18" s="16"/>
      <c r="W18" s="16"/>
      <c r="X18" s="16"/>
      <c r="Y18" s="16"/>
      <c r="Z18" s="16"/>
      <c r="AA18" s="16" t="s">
        <v>44</v>
      </c>
      <c r="AB18" s="16" t="s">
        <v>45</v>
      </c>
      <c r="AC18" s="16"/>
      <c r="AD18" s="16"/>
      <c r="AE18" s="16"/>
    </row>
    <row r="19" spans="1:31" ht="16.399999999999999" customHeight="1" x14ac:dyDescent="0.35">
      <c r="A19" s="45"/>
      <c r="B19" s="52" t="s">
        <v>46</v>
      </c>
      <c r="C19" s="75"/>
      <c r="D19" s="143"/>
      <c r="E19" s="143"/>
      <c r="F19" s="45"/>
      <c r="G19" s="137"/>
      <c r="H19" s="138"/>
      <c r="I19" s="138"/>
      <c r="J19" s="138"/>
      <c r="K19" s="139"/>
      <c r="L19" s="16"/>
      <c r="M19" s="16"/>
      <c r="N19" s="16"/>
      <c r="O19" s="16"/>
      <c r="P19" s="16"/>
      <c r="Q19" s="16"/>
      <c r="R19" s="16"/>
      <c r="S19" s="16"/>
      <c r="T19" s="16"/>
      <c r="U19" s="16"/>
      <c r="V19" s="16"/>
      <c r="W19" s="16"/>
      <c r="X19" s="16"/>
      <c r="Y19" s="16"/>
      <c r="Z19" s="16"/>
      <c r="AA19" s="16"/>
      <c r="AB19" s="16"/>
      <c r="AC19" s="16"/>
      <c r="AD19" s="16"/>
      <c r="AE19" s="16"/>
    </row>
    <row r="20" spans="1:31" ht="16.399999999999999" customHeight="1" x14ac:dyDescent="0.35">
      <c r="A20" s="45"/>
      <c r="B20" s="52" t="s">
        <v>78</v>
      </c>
      <c r="C20" s="54"/>
      <c r="D20" s="143"/>
      <c r="E20" s="143"/>
      <c r="F20" s="45"/>
      <c r="G20" s="137"/>
      <c r="H20" s="138"/>
      <c r="I20" s="138"/>
      <c r="J20" s="138"/>
      <c r="K20" s="139"/>
      <c r="L20" s="16"/>
      <c r="M20" s="16"/>
      <c r="N20" s="16"/>
      <c r="O20" s="16"/>
      <c r="P20" s="16"/>
      <c r="Q20" s="16"/>
      <c r="R20" s="16"/>
      <c r="S20" s="16"/>
      <c r="T20" s="16"/>
      <c r="U20" s="16"/>
      <c r="V20" s="16"/>
      <c r="W20" s="16"/>
      <c r="X20" s="16"/>
      <c r="Y20" s="16"/>
      <c r="Z20" s="16"/>
      <c r="AA20" s="22" t="s">
        <v>48</v>
      </c>
      <c r="AB20" s="23" t="s">
        <v>49</v>
      </c>
      <c r="AC20" s="23" t="s">
        <v>47</v>
      </c>
      <c r="AD20" s="23" t="s">
        <v>50</v>
      </c>
      <c r="AE20" s="16"/>
    </row>
    <row r="21" spans="1:31" ht="16.399999999999999" customHeight="1" x14ac:dyDescent="0.35">
      <c r="A21" s="45"/>
      <c r="B21" s="52" t="s">
        <v>86</v>
      </c>
      <c r="C21" s="55"/>
      <c r="D21" s="143"/>
      <c r="E21" s="143"/>
      <c r="F21" s="45"/>
      <c r="G21" s="137"/>
      <c r="H21" s="138"/>
      <c r="I21" s="138"/>
      <c r="J21" s="138"/>
      <c r="K21" s="139"/>
      <c r="L21" s="16"/>
      <c r="M21" s="16"/>
      <c r="N21" s="16"/>
      <c r="O21" s="16"/>
      <c r="P21" s="16"/>
      <c r="Q21" s="16"/>
      <c r="R21" s="16"/>
      <c r="S21" s="16"/>
      <c r="T21" s="16"/>
      <c r="U21" s="16"/>
      <c r="V21" s="16"/>
      <c r="W21" s="16"/>
      <c r="X21" s="16"/>
      <c r="Y21" s="16"/>
      <c r="Z21" s="16"/>
      <c r="AA21" s="16" t="s">
        <v>74</v>
      </c>
      <c r="AB21" s="16" t="s">
        <v>51</v>
      </c>
      <c r="AC21" s="16" t="s">
        <v>52</v>
      </c>
      <c r="AD21" s="16" t="s">
        <v>53</v>
      </c>
      <c r="AE21" s="16"/>
    </row>
    <row r="22" spans="1:31" ht="17.899999999999999" customHeight="1" x14ac:dyDescent="0.35">
      <c r="A22" s="45"/>
      <c r="B22" s="52" t="s">
        <v>133</v>
      </c>
      <c r="C22" s="55"/>
      <c r="D22" s="143"/>
      <c r="E22" s="143"/>
      <c r="F22" s="45"/>
      <c r="G22" s="137"/>
      <c r="H22" s="138"/>
      <c r="I22" s="138"/>
      <c r="J22" s="138"/>
      <c r="K22" s="139"/>
      <c r="L22" s="16"/>
      <c r="M22" s="16"/>
      <c r="N22" s="16"/>
      <c r="O22" s="16"/>
      <c r="P22" s="16"/>
      <c r="Q22" s="16"/>
      <c r="R22" s="16"/>
      <c r="S22" s="16"/>
      <c r="T22" s="16"/>
      <c r="U22" s="16"/>
      <c r="V22" s="16"/>
      <c r="W22" s="16"/>
      <c r="X22" s="16"/>
      <c r="Y22" s="16"/>
      <c r="Z22" s="16"/>
      <c r="AA22" s="16" t="s">
        <v>90</v>
      </c>
      <c r="AB22" s="16" t="s">
        <v>91</v>
      </c>
      <c r="AC22" s="16" t="s">
        <v>89</v>
      </c>
      <c r="AD22" s="16" t="s">
        <v>87</v>
      </c>
      <c r="AE22" s="16" t="s">
        <v>88</v>
      </c>
    </row>
    <row r="23" spans="1:31" ht="16.399999999999999" customHeight="1" x14ac:dyDescent="0.35">
      <c r="A23" s="45"/>
      <c r="B23" s="52" t="s">
        <v>42</v>
      </c>
      <c r="C23" s="54"/>
      <c r="D23" s="143"/>
      <c r="E23" s="143"/>
      <c r="F23" s="45"/>
      <c r="G23" s="140"/>
      <c r="H23" s="141"/>
      <c r="I23" s="141"/>
      <c r="J23" s="141"/>
      <c r="K23" s="142"/>
      <c r="L23" s="16"/>
      <c r="M23" s="16"/>
      <c r="N23" s="22"/>
      <c r="O23" s="16"/>
      <c r="P23" s="16"/>
      <c r="Q23" s="16"/>
      <c r="R23" s="16"/>
      <c r="S23" s="16"/>
      <c r="T23" s="16"/>
      <c r="U23" s="16"/>
      <c r="V23" s="16"/>
      <c r="W23" s="16"/>
      <c r="X23" s="16"/>
      <c r="Y23" s="16"/>
      <c r="Z23" s="16"/>
      <c r="AA23" s="16" t="s">
        <v>145</v>
      </c>
      <c r="AB23" s="16" t="s">
        <v>143</v>
      </c>
      <c r="AC23" s="16" t="s">
        <v>144</v>
      </c>
      <c r="AD23" s="18" t="s">
        <v>146</v>
      </c>
    </row>
    <row r="24" spans="1:31" ht="16.399999999999999" customHeight="1" x14ac:dyDescent="0.35">
      <c r="A24" s="45"/>
      <c r="B24" s="93"/>
      <c r="C24" s="94"/>
      <c r="D24" s="143"/>
      <c r="E24" s="143"/>
      <c r="F24" s="45"/>
      <c r="G24" s="16"/>
      <c r="H24" s="16"/>
      <c r="I24" s="16"/>
      <c r="J24" s="16"/>
      <c r="K24" s="16"/>
      <c r="L24" s="16"/>
      <c r="M24" s="16"/>
      <c r="N24" s="22"/>
      <c r="O24" s="16"/>
      <c r="P24" s="16"/>
      <c r="Q24" s="16"/>
      <c r="R24" s="16"/>
      <c r="S24" s="16"/>
      <c r="T24" s="16"/>
      <c r="U24" s="16"/>
      <c r="V24" s="16"/>
      <c r="W24" s="16"/>
      <c r="X24" s="16"/>
      <c r="Y24" s="16"/>
      <c r="Z24" s="16"/>
      <c r="AA24" s="16"/>
      <c r="AB24" s="16"/>
      <c r="AC24" s="16"/>
      <c r="AD24" s="16"/>
      <c r="AE24" s="16"/>
    </row>
    <row r="25" spans="1:31" ht="32.15" customHeight="1" thickBot="1" x14ac:dyDescent="0.4">
      <c r="A25" s="16"/>
      <c r="B25" s="16"/>
      <c r="C25" s="76" t="s">
        <v>82</v>
      </c>
      <c r="D25" s="77" t="s">
        <v>125</v>
      </c>
      <c r="E25" s="17"/>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ht="21" customHeight="1" thickBot="1" x14ac:dyDescent="0.4">
      <c r="A26" s="16"/>
      <c r="B26" s="43" t="s">
        <v>117</v>
      </c>
      <c r="C26" s="41"/>
      <c r="D26" s="48"/>
      <c r="E26" s="42"/>
      <c r="F26" s="16"/>
      <c r="G26" s="46"/>
      <c r="H26" s="46"/>
      <c r="I26" s="46"/>
      <c r="J26" s="46"/>
      <c r="K26" s="46"/>
      <c r="L26" s="16"/>
      <c r="M26" s="16"/>
      <c r="N26" s="16"/>
      <c r="O26" s="16"/>
      <c r="P26" s="16"/>
      <c r="Q26" s="16"/>
      <c r="R26" s="16"/>
      <c r="S26" s="16"/>
      <c r="T26" s="16"/>
      <c r="U26" s="16"/>
      <c r="V26" s="16"/>
      <c r="W26" s="16"/>
      <c r="X26" s="16"/>
      <c r="Y26" s="16"/>
      <c r="Z26" s="16"/>
      <c r="AA26" s="16"/>
      <c r="AB26" s="16"/>
      <c r="AC26" s="16"/>
      <c r="AD26" s="16"/>
      <c r="AE26" s="16"/>
    </row>
    <row r="27" spans="1:31" ht="14.15" customHeight="1" x14ac:dyDescent="0.35">
      <c r="A27" s="16"/>
      <c r="B27" s="16"/>
      <c r="C27" s="17"/>
      <c r="D27" s="17"/>
      <c r="E27" s="17"/>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ht="15.75" customHeight="1" x14ac:dyDescent="0.35">
      <c r="A28" s="16"/>
      <c r="B28" s="16"/>
      <c r="C28" s="148" t="s">
        <v>85</v>
      </c>
      <c r="D28" s="148" t="s">
        <v>119</v>
      </c>
      <c r="E28" s="148" t="s">
        <v>116</v>
      </c>
      <c r="F28" s="16"/>
      <c r="G28" s="46" t="s">
        <v>92</v>
      </c>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ht="16.399999999999999" customHeight="1" x14ac:dyDescent="0.35">
      <c r="A29" s="16"/>
      <c r="B29" s="16"/>
      <c r="C29" s="148"/>
      <c r="D29" s="148"/>
      <c r="E29" s="148"/>
      <c r="F29" s="16"/>
      <c r="G29" s="4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ht="29.9" customHeight="1" x14ac:dyDescent="0.35">
      <c r="A30" s="16"/>
      <c r="B30" s="49" t="s">
        <v>55</v>
      </c>
      <c r="C30" s="58"/>
      <c r="D30" s="58"/>
      <c r="E30" s="58"/>
      <c r="F30" s="16"/>
      <c r="G30" s="128"/>
      <c r="H30" s="129"/>
      <c r="I30" s="129"/>
      <c r="J30" s="129"/>
      <c r="K30" s="130"/>
      <c r="L30" s="16"/>
      <c r="M30" s="16"/>
      <c r="N30" s="16"/>
      <c r="O30" s="16"/>
      <c r="P30" s="16"/>
      <c r="Q30" s="16"/>
      <c r="R30" s="16"/>
      <c r="S30" s="16"/>
      <c r="T30" s="16"/>
      <c r="U30" s="16"/>
      <c r="V30" s="16"/>
      <c r="W30" s="16"/>
      <c r="X30" s="16"/>
      <c r="Y30" s="16"/>
      <c r="Z30" s="16"/>
      <c r="AA30" s="16"/>
      <c r="AB30" s="16"/>
      <c r="AC30" s="16"/>
      <c r="AD30" s="16"/>
      <c r="AE30" s="16"/>
    </row>
    <row r="31" spans="1:31" ht="29.9" customHeight="1" x14ac:dyDescent="0.35">
      <c r="A31" s="16"/>
      <c r="B31" s="49" t="s">
        <v>9</v>
      </c>
      <c r="C31" s="50"/>
      <c r="D31" s="50"/>
      <c r="E31" s="50"/>
      <c r="F31" s="16"/>
      <c r="G31" s="128"/>
      <c r="H31" s="129"/>
      <c r="I31" s="129"/>
      <c r="J31" s="129"/>
      <c r="K31" s="130"/>
      <c r="L31" s="16"/>
      <c r="M31" s="16"/>
      <c r="N31" s="16"/>
      <c r="O31" s="16"/>
      <c r="P31" s="16"/>
      <c r="Q31" s="16"/>
      <c r="R31" s="16"/>
      <c r="S31" s="16"/>
      <c r="T31" s="16"/>
      <c r="U31" s="16"/>
      <c r="V31" s="16"/>
      <c r="W31" s="16"/>
      <c r="X31" s="16"/>
      <c r="Y31" s="16"/>
      <c r="Z31" s="16"/>
      <c r="AA31" s="16"/>
      <c r="AB31" s="16"/>
      <c r="AC31" s="16"/>
      <c r="AD31" s="16"/>
      <c r="AE31" s="16"/>
    </row>
    <row r="32" spans="1:31" ht="29.9" customHeight="1" x14ac:dyDescent="0.35">
      <c r="A32" s="16"/>
      <c r="B32" s="49" t="s">
        <v>115</v>
      </c>
      <c r="C32" s="50"/>
      <c r="D32" s="50"/>
      <c r="E32" s="50"/>
      <c r="F32" s="16"/>
      <c r="G32" s="128"/>
      <c r="H32" s="129"/>
      <c r="I32" s="129"/>
      <c r="J32" s="129"/>
      <c r="K32" s="130"/>
      <c r="L32" s="16"/>
      <c r="M32" s="16"/>
      <c r="N32" s="16"/>
      <c r="O32" s="16"/>
      <c r="P32" s="16"/>
      <c r="Q32" s="16"/>
      <c r="R32" s="16"/>
      <c r="S32" s="16"/>
      <c r="T32" s="16"/>
      <c r="U32" s="16"/>
      <c r="V32" s="16"/>
      <c r="W32" s="16"/>
      <c r="X32" s="16"/>
      <c r="Y32" s="16"/>
      <c r="Z32" s="16"/>
      <c r="AA32" s="16"/>
      <c r="AB32" s="16"/>
      <c r="AC32" s="16"/>
      <c r="AD32" s="16"/>
      <c r="AE32" s="16"/>
    </row>
    <row r="33" spans="1:31" ht="29.9" customHeight="1" x14ac:dyDescent="0.35">
      <c r="A33" s="16"/>
      <c r="B33" s="51" t="s">
        <v>4</v>
      </c>
      <c r="C33" s="58"/>
      <c r="D33" s="58"/>
      <c r="E33" s="58"/>
      <c r="F33" s="16"/>
      <c r="G33" s="128" t="s">
        <v>150</v>
      </c>
      <c r="H33" s="129"/>
      <c r="I33" s="129"/>
      <c r="J33" s="129"/>
      <c r="K33" s="130"/>
      <c r="L33" s="16"/>
      <c r="M33" s="16"/>
      <c r="N33" s="16"/>
      <c r="O33" s="16"/>
      <c r="P33" s="16"/>
      <c r="Q33" s="16"/>
      <c r="R33" s="16"/>
      <c r="S33" s="16"/>
      <c r="T33" s="16"/>
      <c r="U33" s="16"/>
      <c r="V33" s="16"/>
      <c r="W33" s="16"/>
      <c r="X33" s="16"/>
      <c r="Y33" s="16"/>
      <c r="Z33" s="16"/>
      <c r="AA33" s="16"/>
      <c r="AB33" s="16"/>
      <c r="AC33" s="16"/>
      <c r="AD33" s="16"/>
      <c r="AE33" s="16"/>
    </row>
    <row r="34" spans="1:31" ht="29.9" customHeight="1" x14ac:dyDescent="0.35">
      <c r="A34" s="16"/>
      <c r="B34" s="49" t="s">
        <v>161</v>
      </c>
      <c r="C34" s="96"/>
      <c r="D34" s="96"/>
      <c r="E34" s="96"/>
      <c r="F34" s="16"/>
      <c r="G34" s="128" t="s">
        <v>173</v>
      </c>
      <c r="H34" s="129"/>
      <c r="I34" s="129"/>
      <c r="J34" s="129"/>
      <c r="K34" s="130"/>
      <c r="L34" s="16"/>
      <c r="M34" s="16"/>
      <c r="N34" s="16"/>
      <c r="O34" s="16"/>
      <c r="P34" s="16"/>
      <c r="Q34" s="16"/>
      <c r="R34" s="16"/>
      <c r="S34" s="16"/>
      <c r="T34" s="16"/>
      <c r="U34" s="16"/>
      <c r="V34" s="16"/>
      <c r="W34" s="16"/>
      <c r="X34" s="16"/>
      <c r="Y34" s="16"/>
      <c r="Z34" s="16"/>
      <c r="AA34" s="16"/>
      <c r="AB34" s="16"/>
      <c r="AC34" s="16"/>
      <c r="AD34" s="16"/>
      <c r="AE34" s="16"/>
    </row>
    <row r="35" spans="1:31" ht="29.9" customHeight="1" x14ac:dyDescent="0.35">
      <c r="A35" s="16"/>
      <c r="B35" s="49" t="s">
        <v>151</v>
      </c>
      <c r="C35" s="111"/>
      <c r="D35" s="111"/>
      <c r="E35" s="111"/>
      <c r="F35" s="16"/>
      <c r="G35" s="128"/>
      <c r="H35" s="129"/>
      <c r="I35" s="129"/>
      <c r="J35" s="129"/>
      <c r="K35" s="130"/>
      <c r="L35" s="16"/>
      <c r="M35" s="16"/>
      <c r="N35" s="16"/>
      <c r="O35" s="16"/>
      <c r="P35" s="16"/>
      <c r="Q35" s="16"/>
      <c r="R35" s="16"/>
      <c r="S35" s="16"/>
      <c r="T35" s="16"/>
      <c r="U35" s="16"/>
      <c r="V35" s="16"/>
      <c r="W35" s="16"/>
      <c r="X35" s="16"/>
      <c r="Y35" s="16"/>
      <c r="Z35" s="16"/>
      <c r="AA35" s="16"/>
      <c r="AB35" s="16"/>
      <c r="AC35" s="16"/>
      <c r="AD35" s="16"/>
      <c r="AE35" s="16"/>
    </row>
    <row r="36" spans="1:31" ht="29.9" customHeight="1" x14ac:dyDescent="0.35">
      <c r="A36" s="16"/>
      <c r="B36" s="49" t="s">
        <v>152</v>
      </c>
      <c r="C36" s="50"/>
      <c r="D36" s="50"/>
      <c r="E36" s="50"/>
      <c r="F36" s="16"/>
      <c r="G36" s="128" t="s">
        <v>153</v>
      </c>
      <c r="H36" s="129"/>
      <c r="I36" s="129"/>
      <c r="J36" s="129"/>
      <c r="K36" s="130"/>
      <c r="L36" s="16"/>
      <c r="M36" s="16"/>
      <c r="N36" s="16"/>
      <c r="O36" s="16"/>
      <c r="P36" s="16"/>
      <c r="Q36" s="16"/>
      <c r="R36" s="16"/>
      <c r="S36" s="16"/>
      <c r="T36" s="16"/>
      <c r="U36" s="16"/>
      <c r="V36" s="16"/>
      <c r="W36" s="16"/>
      <c r="X36" s="16"/>
      <c r="Y36" s="16"/>
      <c r="Z36" s="16"/>
      <c r="AA36" s="16"/>
      <c r="AB36" s="16"/>
      <c r="AC36" s="16"/>
      <c r="AD36" s="16"/>
      <c r="AE36" s="16"/>
    </row>
    <row r="37" spans="1:31" ht="29.9" customHeight="1" x14ac:dyDescent="0.35">
      <c r="A37" s="16"/>
      <c r="B37" s="49" t="s">
        <v>154</v>
      </c>
      <c r="C37" s="50"/>
      <c r="D37" s="50"/>
      <c r="E37" s="50"/>
      <c r="F37" s="16"/>
      <c r="G37" s="128" t="s">
        <v>155</v>
      </c>
      <c r="H37" s="129"/>
      <c r="I37" s="129"/>
      <c r="J37" s="129"/>
      <c r="K37" s="130"/>
      <c r="L37" s="16"/>
      <c r="M37" s="16"/>
      <c r="N37" s="16"/>
      <c r="O37" s="16"/>
      <c r="P37" s="16"/>
      <c r="Q37" s="16"/>
      <c r="R37" s="16"/>
      <c r="S37" s="16"/>
      <c r="T37" s="16"/>
      <c r="U37" s="16"/>
      <c r="V37" s="16"/>
      <c r="W37" s="16"/>
      <c r="X37" s="16"/>
      <c r="Y37" s="16"/>
      <c r="Z37" s="16"/>
      <c r="AA37" s="16"/>
      <c r="AB37" s="16"/>
      <c r="AC37" s="16"/>
      <c r="AD37" s="16"/>
      <c r="AE37" s="16"/>
    </row>
    <row r="38" spans="1:31" ht="29.9" customHeight="1" x14ac:dyDescent="0.35">
      <c r="A38" s="16"/>
      <c r="B38" s="49" t="s">
        <v>156</v>
      </c>
      <c r="C38" s="50"/>
      <c r="D38" s="50"/>
      <c r="E38" s="50"/>
      <c r="F38" s="16"/>
      <c r="G38" s="128" t="s">
        <v>157</v>
      </c>
      <c r="H38" s="129"/>
      <c r="I38" s="129"/>
      <c r="J38" s="129"/>
      <c r="K38" s="130"/>
      <c r="L38" s="16"/>
      <c r="M38" s="16"/>
      <c r="N38" s="16"/>
      <c r="O38" s="16"/>
      <c r="P38" s="16"/>
      <c r="Q38" s="16"/>
      <c r="R38" s="16"/>
      <c r="S38" s="16"/>
      <c r="T38" s="16"/>
      <c r="U38" s="16"/>
      <c r="V38" s="16"/>
      <c r="W38" s="16"/>
      <c r="X38" s="16"/>
      <c r="Y38" s="16"/>
      <c r="Z38" s="16"/>
      <c r="AA38" s="16"/>
      <c r="AB38" s="16"/>
      <c r="AC38" s="16"/>
      <c r="AD38" s="16"/>
      <c r="AE38" s="16"/>
    </row>
    <row r="39" spans="1:31" ht="29.9" customHeight="1" x14ac:dyDescent="0.35">
      <c r="A39" s="16"/>
      <c r="B39" s="49" t="s">
        <v>158</v>
      </c>
      <c r="C39" s="50"/>
      <c r="D39" s="50"/>
      <c r="E39" s="50"/>
      <c r="F39" s="16"/>
      <c r="G39" s="128" t="s">
        <v>159</v>
      </c>
      <c r="H39" s="129"/>
      <c r="I39" s="129"/>
      <c r="J39" s="129"/>
      <c r="K39" s="130"/>
      <c r="L39" s="16"/>
      <c r="M39" s="16"/>
      <c r="N39" s="16"/>
      <c r="O39" s="16"/>
      <c r="P39" s="16"/>
      <c r="Q39" s="16"/>
      <c r="R39" s="16"/>
      <c r="S39" s="16"/>
      <c r="T39" s="16"/>
      <c r="U39" s="16"/>
      <c r="V39" s="16"/>
      <c r="W39" s="16"/>
      <c r="X39" s="16"/>
      <c r="Y39" s="16"/>
      <c r="Z39" s="16"/>
      <c r="AA39" s="16"/>
      <c r="AB39" s="16"/>
      <c r="AC39" s="16"/>
      <c r="AD39" s="16"/>
      <c r="AE39" s="16"/>
    </row>
    <row r="40" spans="1:31" x14ac:dyDescent="0.35">
      <c r="A40" s="16"/>
      <c r="B40" s="16"/>
      <c r="C40" s="17"/>
      <c r="D40" s="17"/>
      <c r="E40" s="17"/>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row>
    <row r="41" spans="1:31" x14ac:dyDescent="0.35">
      <c r="A41" s="16"/>
      <c r="B41" s="16"/>
      <c r="C41" s="17"/>
      <c r="D41" s="17"/>
      <c r="E41" s="17"/>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row>
    <row r="42" spans="1:31" ht="15" thickBot="1" x14ac:dyDescent="0.4">
      <c r="A42" s="16"/>
      <c r="B42" s="16"/>
      <c r="C42" s="17"/>
      <c r="D42" s="17"/>
      <c r="E42" s="17"/>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ht="21" customHeight="1" thickBot="1" x14ac:dyDescent="0.4">
      <c r="A43" s="16"/>
      <c r="B43" s="43" t="s">
        <v>93</v>
      </c>
      <c r="C43" s="41"/>
      <c r="D43" s="48"/>
      <c r="E43" s="42"/>
      <c r="F43" s="16"/>
      <c r="G43" s="46"/>
      <c r="H43" s="46"/>
      <c r="I43" s="46"/>
      <c r="J43" s="46"/>
      <c r="K43" s="46"/>
      <c r="L43" s="16"/>
      <c r="M43" s="16"/>
      <c r="N43" s="16"/>
      <c r="O43" s="16"/>
      <c r="P43" s="16"/>
      <c r="Q43" s="16"/>
      <c r="R43" s="16"/>
      <c r="S43" s="16"/>
      <c r="T43" s="16"/>
      <c r="U43" s="16"/>
      <c r="V43" s="16"/>
      <c r="W43" s="16"/>
      <c r="X43" s="16"/>
      <c r="Y43" s="16"/>
      <c r="Z43" s="16"/>
      <c r="AA43" s="16"/>
      <c r="AB43" s="16"/>
      <c r="AC43" s="16"/>
      <c r="AD43" s="16"/>
      <c r="AE43" s="16"/>
    </row>
    <row r="44" spans="1:31" s="16" customFormat="1" ht="14.15" customHeight="1" x14ac:dyDescent="0.35">
      <c r="C44" s="17"/>
      <c r="D44" s="17"/>
      <c r="E44" s="17"/>
    </row>
    <row r="45" spans="1:31" ht="14.9" customHeight="1" x14ac:dyDescent="0.35">
      <c r="A45" s="16"/>
      <c r="B45" s="16"/>
      <c r="C45" s="148" t="str">
        <f>C$28</f>
        <v>Single Prototype 
(≈ 0,1 - 2MW)</v>
      </c>
      <c r="D45" s="148" t="str">
        <f t="shared" ref="D45:E45" si="0">D$28</f>
        <v>Small Array 
(≈ 2-10 MW)</v>
      </c>
      <c r="E45" s="148" t="str">
        <f t="shared" si="0"/>
        <v>Utility Scale    
(≈ 20 - 200 MW)</v>
      </c>
      <c r="F45" s="16"/>
      <c r="G45" s="46" t="s">
        <v>92</v>
      </c>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x14ac:dyDescent="0.35">
      <c r="A46" s="16"/>
      <c r="B46" s="16"/>
      <c r="C46" s="148"/>
      <c r="D46" s="148"/>
      <c r="E46" s="148"/>
      <c r="F46" s="16"/>
      <c r="G46" s="46"/>
      <c r="H46" s="16"/>
      <c r="I46" s="16"/>
      <c r="J46" s="16"/>
      <c r="K46" s="16"/>
      <c r="L46" s="16"/>
      <c r="M46" s="16"/>
      <c r="N46" s="16"/>
      <c r="O46" s="16"/>
      <c r="P46" s="16"/>
      <c r="Q46" s="16"/>
      <c r="R46" s="16"/>
      <c r="S46" s="16"/>
      <c r="T46" s="16"/>
      <c r="U46" s="16"/>
      <c r="V46" s="16"/>
      <c r="W46" s="16"/>
      <c r="X46" s="16"/>
      <c r="Y46" s="16"/>
      <c r="Z46" s="16"/>
      <c r="AA46" s="16"/>
      <c r="AB46" s="16"/>
      <c r="AC46" s="16"/>
      <c r="AD46" s="16"/>
      <c r="AE46" s="16"/>
    </row>
    <row r="47" spans="1:31" ht="30" customHeight="1" x14ac:dyDescent="0.35">
      <c r="A47" s="16"/>
      <c r="B47" s="56" t="s">
        <v>10</v>
      </c>
      <c r="C47" s="79"/>
      <c r="D47" s="79"/>
      <c r="E47" s="79"/>
      <c r="F47" s="16"/>
      <c r="G47" s="128"/>
      <c r="H47" s="129"/>
      <c r="I47" s="129"/>
      <c r="J47" s="129"/>
      <c r="K47" s="130"/>
      <c r="L47" s="16"/>
      <c r="M47" s="16"/>
      <c r="N47" s="16"/>
      <c r="O47" s="16"/>
      <c r="P47" s="16"/>
      <c r="Q47" s="16"/>
      <c r="R47" s="16"/>
      <c r="S47" s="16"/>
      <c r="T47" s="16"/>
      <c r="U47" s="16"/>
      <c r="V47" s="16"/>
      <c r="W47" s="16"/>
      <c r="X47" s="16"/>
      <c r="Y47" s="16"/>
      <c r="Z47" s="16"/>
      <c r="AA47" s="16"/>
      <c r="AB47" s="16"/>
      <c r="AC47" s="16"/>
      <c r="AD47" s="16"/>
      <c r="AE47" s="16"/>
    </row>
    <row r="48" spans="1:31" ht="30" customHeight="1" x14ac:dyDescent="0.35">
      <c r="A48" s="24" t="s">
        <v>11</v>
      </c>
      <c r="B48" s="56" t="s">
        <v>102</v>
      </c>
      <c r="C48" s="57"/>
      <c r="D48" s="57"/>
      <c r="E48" s="57"/>
      <c r="F48" s="24" t="s">
        <v>11</v>
      </c>
      <c r="G48" s="128"/>
      <c r="H48" s="129"/>
      <c r="I48" s="129"/>
      <c r="J48" s="129"/>
      <c r="K48" s="130"/>
      <c r="L48" s="16"/>
      <c r="M48" s="16"/>
      <c r="N48" s="16"/>
      <c r="O48" s="16"/>
      <c r="P48" s="16"/>
      <c r="Q48" s="16"/>
      <c r="R48" s="16"/>
      <c r="S48" s="16"/>
      <c r="T48" s="16"/>
      <c r="U48" s="16"/>
      <c r="V48" s="16"/>
      <c r="W48" s="16"/>
      <c r="X48" s="16"/>
      <c r="Y48" s="16"/>
      <c r="Z48" s="16"/>
      <c r="AA48" s="16"/>
      <c r="AB48" s="16"/>
      <c r="AC48" s="16"/>
      <c r="AD48" s="16"/>
      <c r="AE48" s="16"/>
    </row>
    <row r="49" spans="1:31" ht="30" customHeight="1" x14ac:dyDescent="0.35">
      <c r="A49" s="24" t="s">
        <v>12</v>
      </c>
      <c r="B49" s="56" t="s">
        <v>97</v>
      </c>
      <c r="C49" s="57"/>
      <c r="D49" s="57"/>
      <c r="E49" s="57"/>
      <c r="F49" s="24" t="s">
        <v>12</v>
      </c>
      <c r="G49" s="128"/>
      <c r="H49" s="129"/>
      <c r="I49" s="129"/>
      <c r="J49" s="129"/>
      <c r="K49" s="130"/>
      <c r="L49" s="16"/>
      <c r="M49" s="16"/>
      <c r="N49" s="16"/>
      <c r="O49" s="16"/>
      <c r="P49" s="16"/>
      <c r="Q49" s="16"/>
      <c r="R49" s="16"/>
      <c r="S49" s="16"/>
      <c r="T49" s="16"/>
      <c r="U49" s="16"/>
      <c r="V49" s="16"/>
      <c r="W49" s="16"/>
      <c r="X49" s="16"/>
      <c r="Y49" s="16"/>
      <c r="Z49" s="16"/>
      <c r="AA49" s="16"/>
      <c r="AB49" s="16"/>
      <c r="AC49" s="16"/>
      <c r="AD49" s="16"/>
      <c r="AE49" s="16"/>
    </row>
    <row r="50" spans="1:31" ht="30" customHeight="1" x14ac:dyDescent="0.35">
      <c r="A50" s="24" t="s">
        <v>56</v>
      </c>
      <c r="B50" s="56" t="s">
        <v>98</v>
      </c>
      <c r="C50" s="57"/>
      <c r="D50" s="57"/>
      <c r="E50" s="57"/>
      <c r="F50" s="24" t="s">
        <v>56</v>
      </c>
      <c r="G50" s="128"/>
      <c r="H50" s="129"/>
      <c r="I50" s="129"/>
      <c r="J50" s="129"/>
      <c r="K50" s="130"/>
      <c r="L50" s="16"/>
      <c r="M50" s="16"/>
      <c r="N50" s="16"/>
      <c r="O50" s="16"/>
      <c r="P50" s="16"/>
      <c r="Q50" s="16"/>
      <c r="R50" s="16"/>
      <c r="S50" s="16"/>
      <c r="T50" s="16"/>
      <c r="U50" s="16"/>
      <c r="V50" s="16"/>
      <c r="W50" s="16"/>
      <c r="X50" s="16"/>
      <c r="Y50" s="16"/>
      <c r="Z50" s="16"/>
      <c r="AA50" s="16"/>
      <c r="AB50" s="16"/>
      <c r="AC50" s="16"/>
      <c r="AD50" s="16"/>
      <c r="AE50" s="16"/>
    </row>
    <row r="51" spans="1:31" ht="30" customHeight="1" x14ac:dyDescent="0.35">
      <c r="A51" s="24" t="s">
        <v>57</v>
      </c>
      <c r="B51" s="56" t="s">
        <v>99</v>
      </c>
      <c r="C51" s="57"/>
      <c r="D51" s="57"/>
      <c r="E51" s="57"/>
      <c r="F51" s="24" t="s">
        <v>57</v>
      </c>
      <c r="G51" s="128"/>
      <c r="H51" s="129"/>
      <c r="I51" s="129"/>
      <c r="J51" s="129"/>
      <c r="K51" s="130"/>
      <c r="L51" s="16"/>
      <c r="M51" s="16"/>
      <c r="N51" s="16"/>
      <c r="O51" s="16"/>
      <c r="P51" s="16"/>
      <c r="Q51" s="16"/>
      <c r="R51" s="16"/>
      <c r="S51" s="16"/>
      <c r="T51" s="16"/>
      <c r="U51" s="16"/>
      <c r="V51" s="16"/>
      <c r="W51" s="16"/>
      <c r="X51" s="16"/>
      <c r="Y51" s="16"/>
      <c r="Z51" s="16"/>
      <c r="AA51" s="16"/>
      <c r="AB51" s="16"/>
      <c r="AC51" s="16"/>
      <c r="AD51" s="16"/>
      <c r="AE51" s="16"/>
    </row>
    <row r="52" spans="1:31" ht="30" customHeight="1" x14ac:dyDescent="0.35">
      <c r="A52" s="24" t="s">
        <v>13</v>
      </c>
      <c r="B52" s="56" t="s">
        <v>100</v>
      </c>
      <c r="C52" s="57"/>
      <c r="D52" s="57"/>
      <c r="E52" s="57"/>
      <c r="F52" s="24" t="s">
        <v>13</v>
      </c>
      <c r="G52" s="128"/>
      <c r="H52" s="129"/>
      <c r="I52" s="129"/>
      <c r="J52" s="129"/>
      <c r="K52" s="130"/>
      <c r="L52" s="16"/>
      <c r="M52" s="16"/>
      <c r="N52" s="16"/>
      <c r="O52" s="16"/>
      <c r="P52" s="16"/>
      <c r="Q52" s="16"/>
      <c r="R52" s="16"/>
      <c r="S52" s="16"/>
      <c r="T52" s="16"/>
      <c r="U52" s="16"/>
      <c r="V52" s="16"/>
      <c r="W52" s="16"/>
      <c r="X52" s="16"/>
      <c r="Y52" s="16"/>
      <c r="Z52" s="16"/>
      <c r="AA52" s="16"/>
      <c r="AB52" s="16"/>
      <c r="AC52" s="16"/>
      <c r="AD52" s="16"/>
      <c r="AE52" s="16"/>
    </row>
    <row r="53" spans="1:31" ht="30" customHeight="1" x14ac:dyDescent="0.35">
      <c r="A53" s="24" t="s">
        <v>14</v>
      </c>
      <c r="B53" s="56" t="s">
        <v>101</v>
      </c>
      <c r="C53" s="57"/>
      <c r="D53" s="57"/>
      <c r="E53" s="57"/>
      <c r="F53" s="24" t="s">
        <v>14</v>
      </c>
      <c r="G53" s="128"/>
      <c r="H53" s="129"/>
      <c r="I53" s="129"/>
      <c r="J53" s="129"/>
      <c r="K53" s="130"/>
      <c r="L53" s="16"/>
      <c r="M53" s="16"/>
      <c r="N53" s="16"/>
      <c r="O53" s="16"/>
      <c r="P53" s="16"/>
      <c r="Q53" s="16"/>
      <c r="R53" s="16"/>
      <c r="S53" s="16"/>
      <c r="T53" s="16"/>
      <c r="U53" s="16"/>
      <c r="V53" s="16"/>
      <c r="W53" s="16"/>
      <c r="X53" s="16"/>
      <c r="Y53" s="16"/>
      <c r="Z53" s="16"/>
      <c r="AA53" s="16"/>
      <c r="AB53" s="16"/>
      <c r="AC53" s="16"/>
      <c r="AD53" s="16"/>
      <c r="AE53" s="16"/>
    </row>
    <row r="54" spans="1:31" ht="28.5" customHeight="1" x14ac:dyDescent="0.35">
      <c r="A54" s="16"/>
      <c r="B54" s="90"/>
      <c r="C54" s="47">
        <f>SUM(C48:C53)</f>
        <v>0</v>
      </c>
      <c r="D54" s="47">
        <f t="shared" ref="D54:E54" si="1">SUM(D48:D53)</f>
        <v>0</v>
      </c>
      <c r="E54" s="47">
        <f t="shared" si="1"/>
        <v>0</v>
      </c>
      <c r="F54" s="16"/>
      <c r="G54" s="102"/>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1" ht="30" customHeight="1" x14ac:dyDescent="0.35">
      <c r="A55" s="16"/>
      <c r="B55" s="52" t="s">
        <v>164</v>
      </c>
      <c r="C55" s="112"/>
      <c r="D55" s="112"/>
      <c r="E55" s="112"/>
      <c r="F55" s="16"/>
      <c r="G55" s="128" t="s">
        <v>165</v>
      </c>
      <c r="H55" s="129"/>
      <c r="I55" s="129"/>
      <c r="J55" s="129"/>
      <c r="K55" s="130"/>
      <c r="L55" s="16"/>
      <c r="M55" s="99"/>
      <c r="N55" s="99"/>
      <c r="O55" s="99"/>
      <c r="P55" s="99"/>
      <c r="Q55" s="99"/>
      <c r="R55" s="16"/>
      <c r="S55" s="16"/>
      <c r="T55" s="100"/>
      <c r="U55" s="100"/>
      <c r="V55" s="100"/>
      <c r="W55" s="100"/>
      <c r="X55" s="100"/>
      <c r="Y55" s="100"/>
      <c r="Z55" s="100"/>
      <c r="AA55" s="99" t="s">
        <v>134</v>
      </c>
      <c r="AB55" s="99" t="s">
        <v>135</v>
      </c>
      <c r="AC55" s="99" t="s">
        <v>136</v>
      </c>
      <c r="AD55" s="99" t="s">
        <v>137</v>
      </c>
      <c r="AE55" s="99" t="s">
        <v>138</v>
      </c>
    </row>
    <row r="56" spans="1:31" ht="30" customHeight="1" x14ac:dyDescent="0.35">
      <c r="A56" s="16"/>
      <c r="B56" s="52" t="s">
        <v>139</v>
      </c>
      <c r="C56" s="101"/>
      <c r="D56" s="101"/>
      <c r="E56" s="101"/>
      <c r="F56" s="16"/>
      <c r="G56" s="128" t="s">
        <v>149</v>
      </c>
      <c r="H56" s="129"/>
      <c r="I56" s="129"/>
      <c r="J56" s="129"/>
      <c r="K56" s="130"/>
      <c r="L56" s="16"/>
      <c r="M56" s="99"/>
      <c r="N56" s="99"/>
      <c r="O56" s="99"/>
      <c r="P56" s="99"/>
      <c r="Q56" s="99"/>
      <c r="R56" s="16"/>
      <c r="S56" s="16"/>
      <c r="T56" s="100"/>
      <c r="U56" s="100"/>
      <c r="V56" s="100"/>
      <c r="W56" s="100"/>
      <c r="X56" s="100"/>
      <c r="Y56" s="100"/>
      <c r="Z56" s="100"/>
      <c r="AA56" s="99" t="s">
        <v>134</v>
      </c>
      <c r="AB56" s="99" t="s">
        <v>135</v>
      </c>
      <c r="AC56" s="99" t="s">
        <v>136</v>
      </c>
      <c r="AD56" s="99" t="s">
        <v>137</v>
      </c>
      <c r="AE56" s="99" t="s">
        <v>138</v>
      </c>
    </row>
    <row r="57" spans="1:31" ht="19.399999999999999" customHeight="1" x14ac:dyDescent="0.35">
      <c r="A57" s="16"/>
      <c r="B57" s="97"/>
      <c r="C57" s="102" t="s">
        <v>140</v>
      </c>
      <c r="D57" s="97"/>
      <c r="E57" s="97"/>
      <c r="F57" s="16"/>
      <c r="G57" s="109"/>
      <c r="H57" s="109"/>
      <c r="I57" s="109"/>
      <c r="J57" s="109"/>
      <c r="K57" s="109"/>
      <c r="L57" s="16"/>
      <c r="M57" s="16"/>
      <c r="N57" s="16"/>
      <c r="O57" s="16"/>
      <c r="P57" s="16"/>
      <c r="Q57" s="16"/>
      <c r="R57" s="16"/>
      <c r="S57" s="16"/>
      <c r="T57" s="100"/>
      <c r="U57" s="100"/>
      <c r="V57" s="100"/>
      <c r="W57" s="100"/>
      <c r="X57" s="100"/>
      <c r="Y57" s="100"/>
      <c r="Z57" s="100"/>
      <c r="AA57" s="100"/>
      <c r="AB57" s="16"/>
      <c r="AC57" s="16"/>
      <c r="AD57" s="16"/>
      <c r="AE57" s="16"/>
    </row>
    <row r="58" spans="1:31" ht="67.400000000000006" customHeight="1" x14ac:dyDescent="0.35">
      <c r="A58" s="16"/>
      <c r="B58" s="16"/>
      <c r="C58" s="131" t="s">
        <v>141</v>
      </c>
      <c r="D58" s="131"/>
      <c r="E58" s="131"/>
      <c r="F58" s="109"/>
      <c r="G58" s="109"/>
      <c r="H58" s="104"/>
      <c r="I58" s="16"/>
      <c r="J58" s="16"/>
      <c r="K58" s="16"/>
      <c r="L58" s="16"/>
      <c r="M58" s="16"/>
      <c r="N58" s="16"/>
      <c r="O58" s="16"/>
      <c r="P58" s="16"/>
      <c r="Q58" s="16"/>
      <c r="R58" s="16"/>
      <c r="S58" s="16"/>
      <c r="T58" s="16"/>
      <c r="U58" s="16"/>
      <c r="V58" s="16"/>
      <c r="W58" s="16"/>
      <c r="X58" s="16"/>
      <c r="Y58" s="16"/>
      <c r="Z58" s="16"/>
      <c r="AA58" s="16"/>
      <c r="AB58" s="16"/>
      <c r="AC58" s="16"/>
      <c r="AD58" s="16"/>
      <c r="AE58" s="16"/>
    </row>
    <row r="59" spans="1:31" x14ac:dyDescent="0.35">
      <c r="A59" s="16"/>
      <c r="B59" s="105" t="s">
        <v>142</v>
      </c>
      <c r="C59" s="104" t="s">
        <v>132</v>
      </c>
      <c r="D59" s="104"/>
      <c r="E59" s="109"/>
      <c r="F59" s="109"/>
      <c r="G59" s="109"/>
      <c r="H59" s="16"/>
      <c r="I59" s="16"/>
      <c r="J59" s="16"/>
      <c r="K59" s="16"/>
      <c r="L59" s="16"/>
      <c r="M59" s="16"/>
      <c r="N59" s="16"/>
      <c r="O59" s="16"/>
      <c r="P59" s="16"/>
      <c r="Q59" s="16"/>
      <c r="R59" s="16"/>
      <c r="S59" s="16"/>
      <c r="T59" s="16"/>
      <c r="U59" s="16"/>
      <c r="V59" s="16"/>
      <c r="W59" s="16"/>
      <c r="X59" s="16"/>
      <c r="Y59" s="16"/>
      <c r="Z59" s="16"/>
      <c r="AA59" s="16"/>
      <c r="AB59" s="16"/>
      <c r="AC59" s="16"/>
      <c r="AD59" s="16"/>
      <c r="AE59" s="16"/>
    </row>
    <row r="60" spans="1:31" ht="15" thickBot="1" x14ac:dyDescent="0.4">
      <c r="A60" s="16"/>
      <c r="B60" s="16"/>
      <c r="C60" s="17"/>
      <c r="D60" s="17"/>
      <c r="E60" s="17"/>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row>
    <row r="61" spans="1:31" ht="21" customHeight="1" thickBot="1" x14ac:dyDescent="0.4">
      <c r="B61" s="43" t="s">
        <v>94</v>
      </c>
      <c r="C61" s="41"/>
      <c r="D61" s="48"/>
      <c r="E61" s="42"/>
      <c r="G61" s="103" t="s">
        <v>142</v>
      </c>
      <c r="H61" s="104" t="s">
        <v>132</v>
      </c>
      <c r="I61" s="46"/>
      <c r="J61" s="46"/>
      <c r="K61" s="46"/>
      <c r="L61" s="16"/>
      <c r="M61" s="16"/>
      <c r="N61" s="16"/>
      <c r="O61" s="16"/>
      <c r="P61" s="16"/>
      <c r="Q61" s="16"/>
      <c r="R61" s="16"/>
      <c r="S61" s="16"/>
      <c r="T61" s="16"/>
      <c r="U61" s="16"/>
      <c r="V61" s="16"/>
      <c r="W61" s="16"/>
      <c r="X61" s="16"/>
      <c r="Y61" s="16"/>
      <c r="Z61" s="16"/>
      <c r="AA61" s="16"/>
      <c r="AB61" s="16"/>
      <c r="AC61" s="16"/>
      <c r="AD61" s="16"/>
      <c r="AE61" s="16"/>
    </row>
    <row r="62" spans="1:31" s="16" customFormat="1" ht="14.15" customHeight="1" x14ac:dyDescent="0.35">
      <c r="C62" s="17"/>
      <c r="D62" s="17"/>
      <c r="E62" s="17"/>
    </row>
    <row r="63" spans="1:31" ht="14.9" customHeight="1" x14ac:dyDescent="0.35">
      <c r="A63" s="16"/>
      <c r="B63" s="16"/>
      <c r="C63" s="148" t="str">
        <f>C$28</f>
        <v>Single Prototype 
(≈ 0,1 - 2MW)</v>
      </c>
      <c r="D63" s="148" t="str">
        <f t="shared" ref="D63:E63" si="2">D$28</f>
        <v>Small Array 
(≈ 2-10 MW)</v>
      </c>
      <c r="E63" s="148" t="str">
        <f t="shared" si="2"/>
        <v>Utility Scale    
(≈ 20 - 200 MW)</v>
      </c>
      <c r="F63" s="16"/>
      <c r="G63" s="46" t="s">
        <v>92</v>
      </c>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pans="1:31" x14ac:dyDescent="0.35">
      <c r="A64" s="16"/>
      <c r="B64" s="16"/>
      <c r="C64" s="148"/>
      <c r="D64" s="148"/>
      <c r="E64" s="148"/>
      <c r="F64" s="16"/>
      <c r="G64" s="4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1" ht="30" customHeight="1" x14ac:dyDescent="0.35">
      <c r="A65" s="16"/>
      <c r="B65" s="49" t="s">
        <v>127</v>
      </c>
      <c r="C65" s="107"/>
      <c r="D65" s="107"/>
      <c r="E65" s="107"/>
      <c r="F65" s="16"/>
      <c r="G65" s="128"/>
      <c r="H65" s="129"/>
      <c r="I65" s="129"/>
      <c r="J65" s="129"/>
      <c r="K65" s="130"/>
      <c r="L65" s="16"/>
      <c r="M65" s="16"/>
      <c r="N65" s="16"/>
      <c r="O65" s="16"/>
      <c r="P65" s="16"/>
      <c r="Q65" s="16"/>
      <c r="R65" s="16"/>
      <c r="S65" s="16"/>
      <c r="T65" s="16"/>
      <c r="U65" s="16"/>
      <c r="V65" s="16"/>
      <c r="W65" s="16"/>
      <c r="X65" s="16"/>
      <c r="Y65" s="16"/>
      <c r="Z65" s="16"/>
      <c r="AA65" s="16"/>
      <c r="AB65" s="16"/>
      <c r="AC65" s="16"/>
      <c r="AD65" s="16"/>
      <c r="AE65" s="16"/>
    </row>
    <row r="66" spans="1:31" ht="30" customHeight="1" x14ac:dyDescent="0.35">
      <c r="A66" s="24" t="s">
        <v>15</v>
      </c>
      <c r="B66" s="49" t="s">
        <v>128</v>
      </c>
      <c r="C66" s="106"/>
      <c r="D66" s="106"/>
      <c r="E66" s="106"/>
      <c r="F66" s="24" t="s">
        <v>16</v>
      </c>
      <c r="G66" s="128"/>
      <c r="H66" s="129"/>
      <c r="I66" s="129"/>
      <c r="J66" s="129"/>
      <c r="K66" s="130"/>
      <c r="L66" s="16"/>
      <c r="M66" s="16"/>
      <c r="N66" s="16"/>
      <c r="O66" s="16"/>
      <c r="P66" s="16"/>
      <c r="Q66" s="16"/>
      <c r="R66" s="16"/>
      <c r="S66" s="16"/>
      <c r="T66" s="16"/>
      <c r="U66" s="16"/>
      <c r="V66" s="16"/>
      <c r="W66" s="16"/>
      <c r="X66" s="16"/>
      <c r="Y66" s="16"/>
      <c r="Z66" s="16"/>
      <c r="AA66" s="16"/>
      <c r="AB66" s="16"/>
      <c r="AC66" s="16"/>
      <c r="AD66" s="16"/>
      <c r="AE66" s="16"/>
    </row>
    <row r="67" spans="1:31" ht="30" customHeight="1" x14ac:dyDescent="0.35">
      <c r="A67" s="24" t="s">
        <v>16</v>
      </c>
      <c r="B67" s="49" t="s">
        <v>129</v>
      </c>
      <c r="C67" s="106"/>
      <c r="D67" s="106"/>
      <c r="E67" s="106"/>
      <c r="F67" s="24" t="s">
        <v>17</v>
      </c>
      <c r="G67" s="128"/>
      <c r="H67" s="129"/>
      <c r="I67" s="129"/>
      <c r="J67" s="129"/>
      <c r="K67" s="130"/>
      <c r="L67" s="16"/>
      <c r="M67" s="16"/>
      <c r="N67" s="16"/>
      <c r="O67" s="16"/>
      <c r="P67" s="16"/>
      <c r="Q67" s="16"/>
      <c r="R67" s="16"/>
      <c r="S67" s="16"/>
      <c r="T67" s="16"/>
      <c r="U67" s="16"/>
      <c r="V67" s="16"/>
      <c r="W67" s="16"/>
      <c r="X67" s="16"/>
      <c r="Y67" s="16"/>
      <c r="Z67" s="16"/>
      <c r="AA67" s="16"/>
      <c r="AB67" s="16"/>
      <c r="AC67" s="16"/>
      <c r="AD67" s="16"/>
      <c r="AE67" s="16"/>
    </row>
    <row r="68" spans="1:31" ht="30" customHeight="1" x14ac:dyDescent="0.35">
      <c r="A68" s="24" t="s">
        <v>17</v>
      </c>
      <c r="B68" s="49" t="s">
        <v>130</v>
      </c>
      <c r="C68" s="106"/>
      <c r="D68" s="106"/>
      <c r="E68" s="106"/>
      <c r="F68" s="24" t="s">
        <v>18</v>
      </c>
      <c r="G68" s="128"/>
      <c r="H68" s="129"/>
      <c r="I68" s="129"/>
      <c r="J68" s="129"/>
      <c r="K68" s="130"/>
      <c r="L68" s="16"/>
      <c r="M68" s="16"/>
      <c r="N68" s="16"/>
      <c r="O68" s="16"/>
      <c r="P68" s="16"/>
      <c r="Q68" s="16"/>
      <c r="R68" s="16"/>
      <c r="S68" s="16"/>
      <c r="T68" s="16"/>
      <c r="U68" s="16"/>
      <c r="V68" s="16"/>
      <c r="W68" s="16"/>
      <c r="X68" s="16"/>
      <c r="Y68" s="16"/>
      <c r="Z68" s="16"/>
      <c r="AA68" s="16"/>
      <c r="AB68" s="16"/>
      <c r="AC68" s="16"/>
      <c r="AD68" s="16"/>
      <c r="AE68" s="16"/>
    </row>
    <row r="69" spans="1:31" ht="30" customHeight="1" x14ac:dyDescent="0.35">
      <c r="A69" s="24" t="s">
        <v>18</v>
      </c>
      <c r="B69" s="49" t="s">
        <v>131</v>
      </c>
      <c r="C69" s="106"/>
      <c r="D69" s="106"/>
      <c r="E69" s="106"/>
      <c r="F69" s="16"/>
      <c r="G69" s="128"/>
      <c r="H69" s="129"/>
      <c r="I69" s="129"/>
      <c r="J69" s="129"/>
      <c r="K69" s="130"/>
      <c r="L69" s="16"/>
      <c r="M69" s="16"/>
      <c r="N69" s="16"/>
      <c r="O69" s="16"/>
      <c r="P69" s="16"/>
      <c r="Q69" s="16"/>
      <c r="R69" s="16"/>
      <c r="S69" s="16"/>
      <c r="T69" s="16"/>
      <c r="U69" s="16"/>
      <c r="V69" s="16"/>
      <c r="W69" s="16"/>
      <c r="X69" s="16"/>
      <c r="Y69" s="16"/>
      <c r="Z69" s="16"/>
      <c r="AA69" s="16"/>
      <c r="AB69" s="16"/>
      <c r="AC69" s="16"/>
      <c r="AD69" s="16"/>
      <c r="AE69" s="16"/>
    </row>
    <row r="70" spans="1:31" ht="28.5" customHeight="1" x14ac:dyDescent="0.35">
      <c r="A70" s="16"/>
      <c r="B70" s="90"/>
      <c r="C70" s="108">
        <f>SUM(C66:C69)</f>
        <v>0</v>
      </c>
      <c r="D70" s="108">
        <f>SUM(D66:D69)</f>
        <v>0</v>
      </c>
      <c r="E70" s="108">
        <f>SUM(E66:E69)</f>
        <v>0</v>
      </c>
      <c r="F70" s="47"/>
      <c r="G70" s="102"/>
      <c r="H70" s="16"/>
      <c r="I70" s="16"/>
      <c r="J70" s="16"/>
      <c r="K70" s="16"/>
      <c r="L70" s="16"/>
      <c r="M70" s="16"/>
      <c r="N70" s="16"/>
      <c r="O70" s="16"/>
      <c r="P70" s="16"/>
      <c r="Q70" s="16"/>
      <c r="R70" s="16"/>
      <c r="S70" s="16"/>
      <c r="T70" s="16"/>
      <c r="U70" s="16"/>
      <c r="V70" s="16"/>
      <c r="W70" s="16"/>
      <c r="X70" s="16"/>
      <c r="Y70" s="16"/>
      <c r="Z70" s="16"/>
      <c r="AA70" s="16"/>
      <c r="AB70" s="16"/>
      <c r="AC70" s="16"/>
      <c r="AD70" s="16"/>
      <c r="AE70" s="16"/>
    </row>
    <row r="71" spans="1:31" ht="30" customHeight="1" x14ac:dyDescent="0.35">
      <c r="A71" s="16"/>
      <c r="B71" s="52" t="s">
        <v>164</v>
      </c>
      <c r="C71" s="112"/>
      <c r="D71" s="112"/>
      <c r="E71" s="112"/>
      <c r="F71" s="16"/>
      <c r="G71" s="128" t="s">
        <v>165</v>
      </c>
      <c r="H71" s="129"/>
      <c r="I71" s="129"/>
      <c r="J71" s="129"/>
      <c r="K71" s="130"/>
      <c r="L71" s="16"/>
      <c r="M71" s="99"/>
      <c r="N71" s="99"/>
      <c r="O71" s="99"/>
      <c r="P71" s="99"/>
      <c r="Q71" s="99"/>
      <c r="R71" s="16"/>
      <c r="S71" s="16"/>
      <c r="T71" s="100"/>
      <c r="U71" s="100"/>
      <c r="V71" s="100"/>
      <c r="W71" s="100"/>
      <c r="X71" s="100"/>
      <c r="Y71" s="100"/>
      <c r="Z71" s="100"/>
      <c r="AA71" s="99" t="s">
        <v>134</v>
      </c>
      <c r="AB71" s="99" t="s">
        <v>135</v>
      </c>
      <c r="AC71" s="99" t="s">
        <v>136</v>
      </c>
      <c r="AD71" s="99" t="s">
        <v>137</v>
      </c>
      <c r="AE71" s="99" t="s">
        <v>138</v>
      </c>
    </row>
    <row r="72" spans="1:31" ht="30" customHeight="1" x14ac:dyDescent="0.35">
      <c r="A72" s="16"/>
      <c r="B72" s="52" t="s">
        <v>139</v>
      </c>
      <c r="C72" s="101"/>
      <c r="D72" s="101"/>
      <c r="E72" s="101"/>
      <c r="F72" s="16"/>
      <c r="G72" s="128" t="s">
        <v>149</v>
      </c>
      <c r="H72" s="129"/>
      <c r="I72" s="129"/>
      <c r="J72" s="129"/>
      <c r="K72" s="130"/>
      <c r="L72" s="16"/>
      <c r="M72" s="99"/>
      <c r="N72" s="99"/>
      <c r="O72" s="99"/>
      <c r="P72" s="99"/>
      <c r="Q72" s="99"/>
      <c r="R72" s="16"/>
      <c r="S72" s="16"/>
      <c r="T72" s="100"/>
      <c r="U72" s="100"/>
      <c r="V72" s="100"/>
      <c r="W72" s="100"/>
      <c r="X72" s="100"/>
      <c r="Y72" s="100"/>
      <c r="Z72" s="100"/>
      <c r="AA72" s="99" t="s">
        <v>134</v>
      </c>
      <c r="AB72" s="99" t="s">
        <v>135</v>
      </c>
      <c r="AC72" s="99" t="s">
        <v>136</v>
      </c>
      <c r="AD72" s="99" t="s">
        <v>137</v>
      </c>
      <c r="AE72" s="99" t="s">
        <v>138</v>
      </c>
    </row>
    <row r="73" spans="1:31" ht="19.399999999999999" customHeight="1" x14ac:dyDescent="0.35">
      <c r="A73" s="16"/>
      <c r="B73" s="97"/>
      <c r="C73" s="102" t="s">
        <v>140</v>
      </c>
      <c r="D73" s="97"/>
      <c r="E73" s="97"/>
      <c r="F73" s="16"/>
      <c r="G73" s="109"/>
      <c r="H73" s="109"/>
      <c r="I73" s="109"/>
      <c r="J73" s="109"/>
      <c r="K73" s="109"/>
      <c r="L73" s="16"/>
      <c r="M73" s="16"/>
      <c r="N73" s="16"/>
      <c r="O73" s="16"/>
      <c r="P73" s="16"/>
      <c r="Q73" s="16"/>
      <c r="R73" s="16"/>
      <c r="S73" s="16"/>
      <c r="T73" s="100"/>
      <c r="U73" s="100"/>
      <c r="V73" s="100"/>
      <c r="W73" s="100"/>
      <c r="X73" s="100"/>
      <c r="Y73" s="100"/>
      <c r="Z73" s="100"/>
      <c r="AA73" s="100"/>
      <c r="AB73" s="16"/>
      <c r="AC73" s="16"/>
      <c r="AD73" s="16"/>
      <c r="AE73" s="16"/>
    </row>
    <row r="74" spans="1:31" ht="67.400000000000006" customHeight="1" x14ac:dyDescent="0.35">
      <c r="A74" s="16"/>
      <c r="B74" s="16"/>
      <c r="C74" s="131" t="s">
        <v>170</v>
      </c>
      <c r="D74" s="131"/>
      <c r="E74" s="131"/>
      <c r="F74" s="109"/>
      <c r="G74" s="109"/>
      <c r="H74" s="104"/>
      <c r="I74" s="16"/>
      <c r="J74" s="16"/>
      <c r="K74" s="16"/>
      <c r="L74" s="16"/>
      <c r="M74" s="16"/>
      <c r="N74" s="16"/>
      <c r="O74" s="16"/>
      <c r="P74" s="16"/>
      <c r="Q74" s="16"/>
      <c r="R74" s="16"/>
      <c r="S74" s="16"/>
      <c r="T74" s="16"/>
      <c r="U74" s="16"/>
      <c r="V74" s="16"/>
      <c r="W74" s="16"/>
      <c r="X74" s="16"/>
      <c r="Y74" s="16"/>
      <c r="Z74" s="16"/>
      <c r="AA74" s="16"/>
      <c r="AB74" s="16"/>
      <c r="AC74" s="16"/>
      <c r="AD74" s="16"/>
      <c r="AE74" s="16"/>
    </row>
    <row r="75" spans="1:31" x14ac:dyDescent="0.35">
      <c r="A75" s="16"/>
      <c r="B75" s="105" t="s">
        <v>142</v>
      </c>
      <c r="C75" s="104" t="s">
        <v>132</v>
      </c>
      <c r="D75" s="104"/>
      <c r="E75" s="109"/>
      <c r="F75" s="109"/>
      <c r="G75" s="109"/>
      <c r="H75" s="16"/>
      <c r="I75" s="16"/>
      <c r="J75" s="16"/>
      <c r="K75" s="16"/>
      <c r="L75" s="16"/>
      <c r="M75" s="16"/>
      <c r="N75" s="16"/>
      <c r="O75" s="16"/>
      <c r="P75" s="16"/>
      <c r="Q75" s="16"/>
      <c r="R75" s="16"/>
      <c r="S75" s="16"/>
      <c r="T75" s="16"/>
      <c r="U75" s="16"/>
      <c r="V75" s="16"/>
      <c r="W75" s="16"/>
      <c r="X75" s="16"/>
      <c r="Y75" s="16"/>
      <c r="Z75" s="16"/>
      <c r="AA75" s="16"/>
      <c r="AB75" s="16"/>
      <c r="AC75" s="16"/>
      <c r="AD75" s="16"/>
      <c r="AE75" s="16"/>
    </row>
    <row r="76" spans="1:31" ht="15" thickBot="1" x14ac:dyDescent="0.4">
      <c r="A76" s="16"/>
      <c r="B76" s="16"/>
      <c r="C76" s="17"/>
      <c r="D76" s="17"/>
      <c r="E76" s="17"/>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row>
    <row r="77" spans="1:31" s="16" customFormat="1" ht="14.15" customHeight="1" thickBot="1" x14ac:dyDescent="0.4">
      <c r="B77" s="43" t="s">
        <v>95</v>
      </c>
      <c r="C77" s="41"/>
      <c r="D77" s="48"/>
      <c r="E77" s="42"/>
      <c r="G77" s="46"/>
      <c r="H77" s="46"/>
      <c r="I77" s="46"/>
      <c r="J77" s="46"/>
      <c r="K77" s="46"/>
    </row>
    <row r="78" spans="1:31" x14ac:dyDescent="0.35">
      <c r="A78" s="16"/>
      <c r="B78" s="16"/>
      <c r="C78" s="17"/>
      <c r="D78" s="17"/>
      <c r="E78" s="17"/>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row>
    <row r="79" spans="1:31" ht="14.9" customHeight="1" x14ac:dyDescent="0.35">
      <c r="A79" s="16"/>
      <c r="B79" s="16"/>
      <c r="C79" s="148" t="str">
        <f>C$28</f>
        <v>Single Prototype 
(≈ 0,1 - 2MW)</v>
      </c>
      <c r="D79" s="148" t="str">
        <f t="shared" ref="D79:E79" si="3">D$28</f>
        <v>Small Array 
(≈ 2-10 MW)</v>
      </c>
      <c r="E79" s="148" t="str">
        <f t="shared" si="3"/>
        <v>Utility Scale    
(≈ 20 - 200 MW)</v>
      </c>
      <c r="F79" s="16"/>
      <c r="G79" s="46" t="s">
        <v>92</v>
      </c>
      <c r="H79" s="16"/>
      <c r="I79" s="16"/>
      <c r="J79" s="16"/>
      <c r="K79" s="16"/>
      <c r="L79" s="16"/>
      <c r="M79" s="16"/>
      <c r="N79" s="16"/>
      <c r="O79" s="16"/>
      <c r="P79" s="16"/>
      <c r="Q79" s="16"/>
      <c r="R79" s="16"/>
      <c r="S79" s="16"/>
      <c r="T79" s="16"/>
      <c r="U79" s="16"/>
      <c r="V79" s="16"/>
      <c r="W79" s="16"/>
      <c r="X79" s="16"/>
      <c r="Y79" s="16"/>
      <c r="Z79" s="16"/>
      <c r="AA79" s="16"/>
      <c r="AB79" s="16"/>
      <c r="AC79" s="16"/>
      <c r="AD79" s="16"/>
      <c r="AE79" s="16"/>
    </row>
    <row r="80" spans="1:31" ht="26.15" customHeight="1" x14ac:dyDescent="0.35">
      <c r="A80" s="16"/>
      <c r="B80" s="16"/>
      <c r="C80" s="148"/>
      <c r="D80" s="148"/>
      <c r="E80" s="148"/>
      <c r="F80" s="16"/>
      <c r="G80" s="46"/>
      <c r="H80" s="16"/>
      <c r="I80" s="16"/>
      <c r="J80" s="16"/>
      <c r="K80" s="16"/>
      <c r="L80" s="16"/>
      <c r="M80" s="16"/>
      <c r="N80" s="16"/>
      <c r="O80" s="16"/>
      <c r="P80" s="16"/>
      <c r="Q80" s="16"/>
      <c r="R80" s="16"/>
      <c r="S80" s="16"/>
      <c r="T80" s="16"/>
      <c r="U80" s="16"/>
      <c r="V80" s="16"/>
      <c r="W80" s="16"/>
      <c r="X80" s="16"/>
      <c r="Y80" s="16"/>
      <c r="Z80" s="16"/>
      <c r="AA80" s="16"/>
      <c r="AB80" s="16"/>
      <c r="AC80" s="16"/>
      <c r="AD80" s="16"/>
      <c r="AE80" s="16"/>
    </row>
    <row r="81" spans="1:31" ht="29.15" customHeight="1" x14ac:dyDescent="0.35">
      <c r="A81" s="16"/>
      <c r="B81" s="49" t="s">
        <v>105</v>
      </c>
      <c r="C81" s="50"/>
      <c r="D81" s="50"/>
      <c r="E81" s="50"/>
      <c r="F81" s="16"/>
      <c r="G81" s="128" t="s">
        <v>106</v>
      </c>
      <c r="H81" s="129"/>
      <c r="I81" s="129"/>
      <c r="J81" s="129"/>
      <c r="K81" s="130"/>
      <c r="L81" s="16"/>
      <c r="M81" s="16"/>
      <c r="N81" s="16"/>
      <c r="O81" s="16"/>
      <c r="P81" s="16"/>
      <c r="Q81" s="16"/>
      <c r="R81" s="16"/>
      <c r="S81" s="16"/>
      <c r="T81" s="16"/>
      <c r="U81" s="16"/>
      <c r="V81" s="16"/>
      <c r="W81" s="16"/>
      <c r="X81" s="16"/>
      <c r="Y81" s="16"/>
      <c r="Z81" s="16"/>
      <c r="AA81" s="16"/>
      <c r="AB81" s="16"/>
      <c r="AC81" s="16"/>
      <c r="AD81" s="16"/>
      <c r="AE81" s="16"/>
    </row>
    <row r="82" spans="1:31" ht="29.15" customHeight="1" x14ac:dyDescent="0.35">
      <c r="A82" s="16"/>
      <c r="B82" s="49" t="s">
        <v>19</v>
      </c>
      <c r="C82" s="95"/>
      <c r="D82" s="95"/>
      <c r="E82" s="95"/>
      <c r="F82" s="16"/>
      <c r="G82" s="128"/>
      <c r="H82" s="129"/>
      <c r="I82" s="129"/>
      <c r="J82" s="129"/>
      <c r="K82" s="130"/>
      <c r="L82" s="16"/>
      <c r="M82" s="16"/>
      <c r="N82" s="16"/>
      <c r="O82" s="16"/>
      <c r="P82" s="16"/>
      <c r="Q82" s="16"/>
      <c r="R82" s="16"/>
      <c r="S82" s="16"/>
      <c r="T82" s="16"/>
      <c r="U82" s="16"/>
      <c r="V82" s="16"/>
      <c r="W82" s="16"/>
      <c r="X82" s="16"/>
      <c r="Y82" s="16"/>
      <c r="Z82" s="16"/>
      <c r="AA82" s="16"/>
      <c r="AB82" s="16"/>
      <c r="AC82" s="16"/>
      <c r="AD82" s="16"/>
      <c r="AE82" s="16"/>
    </row>
    <row r="83" spans="1:31" s="16" customFormat="1" ht="29.15" customHeight="1" x14ac:dyDescent="0.35">
      <c r="B83" s="49" t="s">
        <v>20</v>
      </c>
      <c r="C83" s="95"/>
      <c r="D83" s="95"/>
      <c r="E83" s="95"/>
      <c r="G83" s="128"/>
      <c r="H83" s="129"/>
      <c r="I83" s="129"/>
      <c r="J83" s="129"/>
      <c r="K83" s="130"/>
    </row>
    <row r="84" spans="1:31" s="16" customFormat="1" ht="29.15" customHeight="1" x14ac:dyDescent="0.35">
      <c r="B84" s="49" t="s">
        <v>3</v>
      </c>
      <c r="C84" s="79">
        <f>C30*C82*8760*C83</f>
        <v>0</v>
      </c>
      <c r="D84" s="79">
        <f>D30*D82*8760*D83</f>
        <v>0</v>
      </c>
      <c r="E84" s="79">
        <f>E30*E82*8760*E83</f>
        <v>0</v>
      </c>
      <c r="G84" s="128"/>
      <c r="H84" s="129"/>
      <c r="I84" s="129"/>
      <c r="J84" s="129"/>
      <c r="K84" s="130"/>
    </row>
    <row r="85" spans="1:31" ht="28.5" customHeight="1" x14ac:dyDescent="0.35">
      <c r="A85" s="16"/>
      <c r="B85" s="90"/>
      <c r="C85" s="47"/>
      <c r="D85" s="47"/>
      <c r="E85" s="47"/>
      <c r="F85" s="16"/>
      <c r="G85" s="102"/>
      <c r="H85" s="16"/>
      <c r="I85" s="16"/>
      <c r="J85" s="16"/>
      <c r="K85" s="16"/>
      <c r="L85" s="16"/>
      <c r="M85" s="16"/>
      <c r="N85" s="16"/>
      <c r="O85" s="16"/>
      <c r="P85" s="16"/>
      <c r="Q85" s="16"/>
      <c r="R85" s="16"/>
      <c r="S85" s="16"/>
      <c r="T85" s="16"/>
      <c r="U85" s="16"/>
      <c r="V85" s="16"/>
      <c r="W85" s="16"/>
      <c r="X85" s="16"/>
      <c r="Y85" s="16"/>
      <c r="Z85" s="16"/>
      <c r="AA85" s="16"/>
      <c r="AB85" s="16"/>
      <c r="AC85" s="16"/>
      <c r="AD85" s="16"/>
      <c r="AE85" s="16"/>
    </row>
    <row r="86" spans="1:31" ht="30" customHeight="1" x14ac:dyDescent="0.35">
      <c r="A86" s="16"/>
      <c r="B86" s="52" t="s">
        <v>164</v>
      </c>
      <c r="C86" s="112"/>
      <c r="D86" s="112"/>
      <c r="E86" s="112"/>
      <c r="F86" s="16"/>
      <c r="G86" s="128" t="s">
        <v>165</v>
      </c>
      <c r="H86" s="129"/>
      <c r="I86" s="129"/>
      <c r="J86" s="129"/>
      <c r="K86" s="130"/>
      <c r="L86" s="16"/>
      <c r="M86" s="99"/>
      <c r="N86" s="99"/>
      <c r="O86" s="99"/>
      <c r="P86" s="99"/>
      <c r="Q86" s="99"/>
      <c r="R86" s="16"/>
      <c r="S86" s="16"/>
      <c r="T86" s="100"/>
      <c r="U86" s="100"/>
      <c r="V86" s="100"/>
      <c r="W86" s="100"/>
      <c r="X86" s="100"/>
      <c r="Y86" s="100"/>
      <c r="Z86" s="100"/>
      <c r="AA86" s="99" t="s">
        <v>134</v>
      </c>
      <c r="AB86" s="99" t="s">
        <v>135</v>
      </c>
      <c r="AC86" s="99" t="s">
        <v>136</v>
      </c>
      <c r="AD86" s="99" t="s">
        <v>137</v>
      </c>
      <c r="AE86" s="99" t="s">
        <v>138</v>
      </c>
    </row>
    <row r="87" spans="1:31" ht="30" customHeight="1" x14ac:dyDescent="0.35">
      <c r="A87" s="16"/>
      <c r="B87" s="52" t="s">
        <v>168</v>
      </c>
      <c r="C87" s="101"/>
      <c r="D87" s="101"/>
      <c r="E87" s="101"/>
      <c r="F87" s="16"/>
      <c r="G87" s="128" t="s">
        <v>167</v>
      </c>
      <c r="H87" s="129"/>
      <c r="I87" s="129"/>
      <c r="J87" s="129"/>
      <c r="K87" s="130"/>
      <c r="L87" s="16"/>
      <c r="M87" s="99"/>
      <c r="N87" s="99"/>
      <c r="O87" s="99"/>
      <c r="P87" s="99"/>
      <c r="Q87" s="99"/>
      <c r="R87" s="16"/>
      <c r="S87" s="16"/>
      <c r="T87" s="100"/>
      <c r="U87" s="100"/>
      <c r="V87" s="100"/>
      <c r="W87" s="100"/>
      <c r="X87" s="100"/>
      <c r="Y87" s="100"/>
      <c r="Z87" s="100"/>
      <c r="AA87" s="99" t="s">
        <v>134</v>
      </c>
      <c r="AB87" s="99" t="s">
        <v>135</v>
      </c>
      <c r="AC87" s="99" t="s">
        <v>136</v>
      </c>
      <c r="AD87" s="99" t="s">
        <v>137</v>
      </c>
      <c r="AE87" s="99" t="s">
        <v>138</v>
      </c>
    </row>
    <row r="88" spans="1:31" ht="19.399999999999999" customHeight="1" x14ac:dyDescent="0.35">
      <c r="A88" s="16"/>
      <c r="B88" s="97"/>
      <c r="C88" s="102" t="s">
        <v>169</v>
      </c>
      <c r="D88" s="97"/>
      <c r="E88" s="97"/>
      <c r="F88" s="16"/>
      <c r="G88" s="109"/>
      <c r="H88" s="109"/>
      <c r="I88" s="109"/>
      <c r="J88" s="109"/>
      <c r="K88" s="109"/>
      <c r="L88" s="16"/>
      <c r="M88" s="16"/>
      <c r="N88" s="16"/>
      <c r="O88" s="16"/>
      <c r="P88" s="16"/>
      <c r="Q88" s="16"/>
      <c r="R88" s="16"/>
      <c r="S88" s="16"/>
      <c r="T88" s="100"/>
      <c r="U88" s="100"/>
      <c r="V88" s="100"/>
      <c r="W88" s="100"/>
      <c r="X88" s="100"/>
      <c r="Y88" s="100"/>
      <c r="Z88" s="100"/>
      <c r="AA88" s="100"/>
      <c r="AB88" s="16"/>
      <c r="AC88" s="16"/>
      <c r="AD88" s="16"/>
      <c r="AE88" s="16"/>
    </row>
    <row r="89" spans="1:31" ht="67.400000000000006" customHeight="1" x14ac:dyDescent="0.35">
      <c r="A89" s="16"/>
      <c r="B89" s="16"/>
      <c r="C89" s="131" t="s">
        <v>166</v>
      </c>
      <c r="D89" s="131"/>
      <c r="E89" s="131"/>
      <c r="F89" s="109"/>
      <c r="G89" s="109"/>
      <c r="H89" s="104"/>
      <c r="I89" s="16"/>
      <c r="J89" s="16"/>
      <c r="K89" s="16"/>
      <c r="L89" s="16"/>
      <c r="M89" s="16"/>
      <c r="N89" s="16"/>
      <c r="O89" s="16"/>
      <c r="P89" s="16"/>
      <c r="Q89" s="16"/>
      <c r="R89" s="16"/>
      <c r="S89" s="16"/>
      <c r="T89" s="16"/>
      <c r="U89" s="16"/>
      <c r="V89" s="16"/>
      <c r="W89" s="16"/>
      <c r="X89" s="16"/>
      <c r="Y89" s="16"/>
      <c r="Z89" s="16"/>
      <c r="AA89" s="16"/>
      <c r="AB89" s="16"/>
      <c r="AC89" s="16"/>
      <c r="AD89" s="16"/>
      <c r="AE89" s="16"/>
    </row>
    <row r="90" spans="1:31" x14ac:dyDescent="0.35">
      <c r="A90" s="16"/>
      <c r="B90" s="105" t="s">
        <v>142</v>
      </c>
      <c r="C90" s="104" t="s">
        <v>132</v>
      </c>
      <c r="D90" s="104"/>
      <c r="E90" s="109"/>
      <c r="F90" s="109"/>
      <c r="G90" s="109"/>
      <c r="H90" s="16"/>
      <c r="I90" s="16"/>
      <c r="J90" s="16"/>
      <c r="K90" s="16"/>
      <c r="L90" s="16"/>
      <c r="M90" s="16"/>
      <c r="N90" s="16"/>
      <c r="O90" s="16"/>
      <c r="P90" s="16"/>
      <c r="Q90" s="16"/>
      <c r="R90" s="16"/>
      <c r="S90" s="16"/>
      <c r="T90" s="16"/>
      <c r="U90" s="16"/>
      <c r="V90" s="16"/>
      <c r="W90" s="16"/>
      <c r="X90" s="16"/>
      <c r="Y90" s="16"/>
      <c r="Z90" s="16"/>
      <c r="AA90" s="16"/>
      <c r="AB90" s="16"/>
      <c r="AC90" s="16"/>
      <c r="AD90" s="16"/>
      <c r="AE90" s="16"/>
    </row>
    <row r="91" spans="1:31" ht="15" thickBot="1" x14ac:dyDescent="0.4">
      <c r="A91" s="16"/>
      <c r="B91" s="16"/>
      <c r="C91" s="17"/>
      <c r="D91" s="17"/>
      <c r="E91" s="17"/>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row>
    <row r="92" spans="1:31" ht="21" customHeight="1" thickBot="1" x14ac:dyDescent="0.4">
      <c r="A92" s="16"/>
      <c r="B92" s="43" t="s">
        <v>96</v>
      </c>
      <c r="C92" s="41"/>
      <c r="D92" s="48"/>
      <c r="E92" s="42"/>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row>
    <row r="93" spans="1:31" ht="14.15" customHeight="1" thickBot="1" x14ac:dyDescent="0.4">
      <c r="A93" s="16"/>
      <c r="B93" s="16"/>
      <c r="C93" s="17"/>
      <c r="D93" s="17"/>
      <c r="E93" s="17"/>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row>
    <row r="94" spans="1:31" ht="14.9" customHeight="1" x14ac:dyDescent="0.35">
      <c r="A94" s="16"/>
      <c r="B94" s="16"/>
      <c r="C94" s="149" t="str">
        <f>C$28</f>
        <v>Single Prototype 
(≈ 0,1 - 2MW)</v>
      </c>
      <c r="D94" s="144" t="str">
        <f t="shared" ref="D94:E94" si="4">D$28</f>
        <v>Small Array 
(≈ 2-10 MW)</v>
      </c>
      <c r="E94" s="146" t="str">
        <f t="shared" si="4"/>
        <v>Utility Scale    
(≈ 20 - 200 MW)</v>
      </c>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row>
    <row r="95" spans="1:31" ht="15" thickBot="1" x14ac:dyDescent="0.4">
      <c r="A95" s="16"/>
      <c r="B95" s="16"/>
      <c r="C95" s="150"/>
      <c r="D95" s="145"/>
      <c r="E95" s="147"/>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row>
    <row r="96" spans="1:31" ht="29.9" customHeight="1" x14ac:dyDescent="0.35">
      <c r="A96" s="16"/>
      <c r="B96" s="51" t="s">
        <v>54</v>
      </c>
      <c r="C96" s="80">
        <f>C30</f>
        <v>0</v>
      </c>
      <c r="D96" s="80">
        <f>D30</f>
        <v>0</v>
      </c>
      <c r="E96" s="80">
        <f>E30</f>
        <v>0</v>
      </c>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row>
    <row r="97" spans="1:31" ht="29.9" customHeight="1" x14ac:dyDescent="0.35">
      <c r="A97" s="16"/>
      <c r="B97" s="51" t="s">
        <v>1</v>
      </c>
      <c r="C97" s="89" t="str">
        <f>CONCATENATE(C121," - ",C161)</f>
        <v>0 - 0</v>
      </c>
      <c r="D97" s="89" t="str">
        <f t="shared" ref="D97:E97" si="5">CONCATENATE(D121," - ",D161)</f>
        <v>0 - 0</v>
      </c>
      <c r="E97" s="89" t="str">
        <f t="shared" si="5"/>
        <v>0 - 0</v>
      </c>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row>
    <row r="98" spans="1:31" ht="29.9" customHeight="1" x14ac:dyDescent="0.35">
      <c r="A98" s="16"/>
      <c r="B98" s="51" t="s">
        <v>2</v>
      </c>
      <c r="C98" s="89" t="str">
        <f>CONCATENATE(C124," - ",C164)</f>
        <v>0 - 0</v>
      </c>
      <c r="D98" s="89" t="str">
        <f t="shared" ref="D98:E98" si="6">CONCATENATE(D124," - ",D164)</f>
        <v>0 - 0</v>
      </c>
      <c r="E98" s="89" t="str">
        <f t="shared" si="6"/>
        <v>0 - 0</v>
      </c>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row>
    <row r="99" spans="1:31" ht="29.9" customHeight="1" x14ac:dyDescent="0.35">
      <c r="A99" s="16"/>
      <c r="B99" s="51" t="s">
        <v>3</v>
      </c>
      <c r="C99" s="89" t="str">
        <f>CONCATENATE(C128," - ",C168)</f>
        <v>0 - 0</v>
      </c>
      <c r="D99" s="89" t="str">
        <f t="shared" ref="D99:E99" si="7">CONCATENATE(D128," - ",D168)</f>
        <v>0 - 0</v>
      </c>
      <c r="E99" s="89" t="str">
        <f t="shared" si="7"/>
        <v>0 - 0</v>
      </c>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row>
    <row r="100" spans="1:31" ht="29.9" customHeight="1" x14ac:dyDescent="0.35">
      <c r="A100" s="16"/>
      <c r="B100" s="51" t="s">
        <v>4</v>
      </c>
      <c r="C100" s="81">
        <f>C33</f>
        <v>0</v>
      </c>
      <c r="D100" s="81">
        <f>D33</f>
        <v>0</v>
      </c>
      <c r="E100" s="81">
        <f>E33</f>
        <v>0</v>
      </c>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row>
    <row r="101" spans="1:31" ht="29.9" customHeight="1" thickBot="1" x14ac:dyDescent="0.4">
      <c r="A101" s="16"/>
      <c r="B101" s="61" t="s">
        <v>5</v>
      </c>
      <c r="C101" s="82">
        <f>C$34</f>
        <v>0</v>
      </c>
      <c r="D101" s="82">
        <f>D$34</f>
        <v>0</v>
      </c>
      <c r="E101" s="82">
        <f>E$34</f>
        <v>0</v>
      </c>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row>
    <row r="102" spans="1:31" ht="29.9" customHeight="1" x14ac:dyDescent="0.35">
      <c r="A102" s="16"/>
      <c r="B102" s="62" t="s">
        <v>6</v>
      </c>
      <c r="C102" s="83" t="e">
        <f>C130</f>
        <v>#DIV/0!</v>
      </c>
      <c r="D102" s="83" t="e">
        <f>D130</f>
        <v>#DIV/0!</v>
      </c>
      <c r="E102" s="84" t="e">
        <f>E130</f>
        <v>#DIV/0!</v>
      </c>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row>
    <row r="103" spans="1:31" ht="29.9" customHeight="1" x14ac:dyDescent="0.35">
      <c r="A103" s="16"/>
      <c r="B103" s="63" t="s">
        <v>7</v>
      </c>
      <c r="C103" s="85" t="e">
        <f>C150</f>
        <v>#DIV/0!</v>
      </c>
      <c r="D103" s="85" t="e">
        <f>D150</f>
        <v>#DIV/0!</v>
      </c>
      <c r="E103" s="86" t="e">
        <f>E150</f>
        <v>#DIV/0!</v>
      </c>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row>
    <row r="104" spans="1:31" ht="29.9" customHeight="1" thickBot="1" x14ac:dyDescent="0.4">
      <c r="A104" s="16"/>
      <c r="B104" s="64" t="s">
        <v>8</v>
      </c>
      <c r="C104" s="87" t="e">
        <f>C170</f>
        <v>#DIV/0!</v>
      </c>
      <c r="D104" s="87" t="e">
        <f>D170</f>
        <v>#DIV/0!</v>
      </c>
      <c r="E104" s="88" t="e">
        <f>E170</f>
        <v>#DIV/0!</v>
      </c>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row>
    <row r="105" spans="1:31" ht="58.4" customHeight="1" x14ac:dyDescent="0.35">
      <c r="A105" s="16"/>
      <c r="B105" s="16"/>
      <c r="C105" s="17"/>
      <c r="D105" s="17"/>
      <c r="E105" s="17"/>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row>
    <row r="106" spans="1:31" x14ac:dyDescent="0.35">
      <c r="A106" s="16"/>
      <c r="B106" s="16"/>
      <c r="C106" s="17"/>
      <c r="D106" s="17"/>
      <c r="E106" s="17"/>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row>
    <row r="107" spans="1:31" x14ac:dyDescent="0.35">
      <c r="A107" s="16"/>
      <c r="B107" s="16"/>
      <c r="C107" s="17"/>
      <c r="D107" s="17"/>
      <c r="E107" s="17"/>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row>
    <row r="108" spans="1:31" x14ac:dyDescent="0.35">
      <c r="A108" s="16"/>
      <c r="B108" s="16"/>
      <c r="C108" s="17"/>
      <c r="D108" s="17"/>
      <c r="E108" s="17"/>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row>
    <row r="109" spans="1:31" x14ac:dyDescent="0.35">
      <c r="A109" s="16"/>
      <c r="B109" s="16"/>
      <c r="C109" s="17"/>
      <c r="D109" s="17"/>
      <c r="E109" s="17"/>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row>
    <row r="110" spans="1:31" x14ac:dyDescent="0.35">
      <c r="A110" s="16"/>
      <c r="B110" s="16"/>
      <c r="C110" s="17"/>
      <c r="D110" s="17"/>
      <c r="E110" s="17"/>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row>
    <row r="111" spans="1:31" x14ac:dyDescent="0.35">
      <c r="A111" s="16"/>
      <c r="B111" s="16"/>
      <c r="C111" s="17"/>
      <c r="D111" s="17"/>
      <c r="E111" s="17"/>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row>
    <row r="112" spans="1:31" ht="15" thickBot="1" x14ac:dyDescent="0.4">
      <c r="A112" s="16"/>
      <c r="B112" s="16"/>
      <c r="C112" s="17"/>
      <c r="D112" s="17"/>
      <c r="E112" s="17"/>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row>
    <row r="113" spans="1:47" ht="21.65" customHeight="1" thickBot="1" x14ac:dyDescent="0.4">
      <c r="B113" s="43" t="s">
        <v>107</v>
      </c>
      <c r="C113" s="41"/>
      <c r="D113" s="48"/>
      <c r="E113" s="42"/>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row>
    <row r="114" spans="1:47" ht="10.4"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row>
    <row r="115" spans="1:47" ht="7.4"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row>
    <row r="116" spans="1:47" x14ac:dyDescent="0.35">
      <c r="B116" s="151" t="s">
        <v>108</v>
      </c>
      <c r="C116" s="152"/>
      <c r="D116" s="152"/>
      <c r="E116" s="152"/>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row>
    <row r="117" spans="1:47" ht="20.2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row>
    <row r="118" spans="1:47" ht="14.9" customHeight="1" x14ac:dyDescent="0.35">
      <c r="B118" s="66"/>
      <c r="C118" s="148" t="str">
        <f>C$28</f>
        <v>Single Prototype 
(≈ 0,1 - 2MW)</v>
      </c>
      <c r="D118" s="148" t="str">
        <f t="shared" ref="D118:E118" si="8">D$28</f>
        <v>Small Array 
(≈ 2-10 MW)</v>
      </c>
      <c r="E118" s="148" t="str">
        <f t="shared" si="8"/>
        <v>Utility Scale    
(≈ 20 - 200 MW)</v>
      </c>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row>
    <row r="119" spans="1:47" x14ac:dyDescent="0.35">
      <c r="A119" s="26"/>
      <c r="B119" s="66"/>
      <c r="C119" s="148"/>
      <c r="D119" s="148"/>
      <c r="E119" s="148"/>
      <c r="F119" s="65"/>
      <c r="G119" s="27"/>
      <c r="H119" s="27"/>
      <c r="I119" s="28"/>
      <c r="J119" s="28"/>
      <c r="K119" s="28"/>
      <c r="L119" s="28"/>
      <c r="M119" s="28"/>
      <c r="N119" s="28"/>
      <c r="O119" s="28"/>
      <c r="P119" s="28"/>
      <c r="Q119" s="28"/>
      <c r="R119" s="27"/>
      <c r="S119" s="27"/>
      <c r="T119" s="27"/>
      <c r="U119" s="27"/>
      <c r="V119" s="15"/>
      <c r="W119" s="27"/>
      <c r="X119" s="29"/>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row>
    <row r="120" spans="1:47" x14ac:dyDescent="0.35">
      <c r="A120" s="30"/>
      <c r="B120" s="51" t="s">
        <v>4</v>
      </c>
      <c r="C120" s="59">
        <f>C$100</f>
        <v>0</v>
      </c>
      <c r="D120" s="59">
        <f>D$100</f>
        <v>0</v>
      </c>
      <c r="E120" s="59">
        <f>E$100</f>
        <v>0</v>
      </c>
      <c r="F120" s="30"/>
      <c r="G120" s="27"/>
      <c r="H120" s="27"/>
      <c r="I120" s="27"/>
      <c r="J120" s="27"/>
      <c r="K120" s="27"/>
      <c r="L120" s="27"/>
      <c r="M120" s="27"/>
      <c r="N120" s="27"/>
      <c r="O120" s="27"/>
      <c r="P120" s="27"/>
      <c r="Q120" s="27"/>
      <c r="R120" s="27"/>
      <c r="S120" s="27"/>
      <c r="T120" s="27"/>
      <c r="U120" s="27"/>
      <c r="V120" s="15"/>
      <c r="W120" s="27"/>
      <c r="X120" s="29"/>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row>
    <row r="121" spans="1:47" x14ac:dyDescent="0.35">
      <c r="A121" s="30"/>
      <c r="B121" s="51" t="s">
        <v>21</v>
      </c>
      <c r="C121" s="59">
        <f>C$47*(1-C55)</f>
        <v>0</v>
      </c>
      <c r="D121" s="59">
        <f t="shared" ref="D121:E121" si="9">D$47*(1-D55)</f>
        <v>0</v>
      </c>
      <c r="E121" s="59">
        <f t="shared" si="9"/>
        <v>0</v>
      </c>
      <c r="F121" s="30"/>
      <c r="G121" s="27"/>
      <c r="H121" s="27"/>
      <c r="I121" s="27"/>
      <c r="J121" s="27"/>
      <c r="K121" s="27"/>
      <c r="L121" s="27"/>
      <c r="M121" s="27"/>
      <c r="N121" s="27"/>
      <c r="O121" s="27"/>
      <c r="P121" s="27"/>
      <c r="Q121" s="27"/>
      <c r="R121" s="27"/>
      <c r="S121" s="27"/>
      <c r="T121" s="27"/>
      <c r="U121" s="27"/>
      <c r="V121" s="15"/>
      <c r="W121" s="27"/>
      <c r="X121" s="29"/>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row>
    <row r="122" spans="1:47" x14ac:dyDescent="0.35">
      <c r="A122" s="30"/>
      <c r="B122" s="51" t="s">
        <v>22</v>
      </c>
      <c r="C122" s="67">
        <f>C$30</f>
        <v>0</v>
      </c>
      <c r="D122" s="67">
        <f>D$30</f>
        <v>0</v>
      </c>
      <c r="E122" s="67">
        <f>E$30</f>
        <v>0</v>
      </c>
      <c r="F122" s="30"/>
      <c r="G122" s="27"/>
      <c r="H122" s="27"/>
      <c r="I122" s="27"/>
      <c r="J122" s="27"/>
      <c r="K122" s="27"/>
      <c r="L122" s="27"/>
      <c r="M122" s="27"/>
      <c r="N122" s="27"/>
      <c r="O122" s="27"/>
      <c r="P122" s="27"/>
      <c r="Q122" s="27"/>
      <c r="R122" s="27"/>
      <c r="S122" s="27"/>
      <c r="T122" s="27"/>
      <c r="U122" s="27"/>
      <c r="V122" s="15"/>
      <c r="W122" s="27"/>
      <c r="X122" s="29"/>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row>
    <row r="123" spans="1:47" x14ac:dyDescent="0.35">
      <c r="A123" s="30"/>
      <c r="B123" s="51" t="s">
        <v>23</v>
      </c>
      <c r="C123" s="68">
        <f>C$121*C$122*1000/(10^6)</f>
        <v>0</v>
      </c>
      <c r="D123" s="68">
        <f>D$121*D$122*1000/(10^6)</f>
        <v>0</v>
      </c>
      <c r="E123" s="67">
        <f>E$121*E$122*1000/(10^6)</f>
        <v>0</v>
      </c>
      <c r="F123" s="30"/>
      <c r="G123" s="27"/>
      <c r="H123" s="31"/>
      <c r="I123" s="31"/>
      <c r="J123" s="27"/>
      <c r="K123" s="27"/>
      <c r="L123" s="27"/>
      <c r="M123" s="27"/>
      <c r="N123" s="27"/>
      <c r="O123" s="27"/>
      <c r="P123" s="27"/>
      <c r="Q123" s="27"/>
      <c r="R123" s="27"/>
      <c r="S123" s="27"/>
      <c r="T123" s="27"/>
      <c r="U123" s="27"/>
      <c r="V123" s="15"/>
      <c r="W123" s="27"/>
      <c r="X123" s="29"/>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row>
    <row r="124" spans="1:47" x14ac:dyDescent="0.35">
      <c r="A124" s="30"/>
      <c r="B124" s="51" t="s">
        <v>24</v>
      </c>
      <c r="C124" s="59">
        <f>C$65*C47*(1-C71)</f>
        <v>0</v>
      </c>
      <c r="D124" s="59">
        <f t="shared" ref="D124:E124" si="10">D$65*D47*(1-D71)</f>
        <v>0</v>
      </c>
      <c r="E124" s="59">
        <f t="shared" si="10"/>
        <v>0</v>
      </c>
      <c r="F124" s="30"/>
      <c r="G124" s="27"/>
      <c r="H124" s="27"/>
      <c r="I124" s="27"/>
      <c r="J124" s="27"/>
      <c r="K124" s="27"/>
      <c r="L124" s="27"/>
      <c r="M124" s="27"/>
      <c r="N124" s="27"/>
      <c r="O124" s="27"/>
      <c r="P124" s="27"/>
      <c r="Q124" s="27"/>
      <c r="R124" s="27"/>
      <c r="S124" s="27"/>
      <c r="T124" s="27"/>
      <c r="U124" s="27"/>
      <c r="V124" s="15"/>
      <c r="W124" s="27"/>
      <c r="X124" s="29"/>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row>
    <row r="125" spans="1:47" x14ac:dyDescent="0.35">
      <c r="A125" s="30"/>
      <c r="B125" s="51" t="s">
        <v>25</v>
      </c>
      <c r="C125" s="67">
        <f>C124*C122*1000/(10^6)</f>
        <v>0</v>
      </c>
      <c r="D125" s="67">
        <f>D124*D122*1000/(10^6)</f>
        <v>0</v>
      </c>
      <c r="E125" s="67">
        <f>E124*E122*1000/(10^6)</f>
        <v>0</v>
      </c>
      <c r="F125" s="30"/>
      <c r="G125" s="27"/>
      <c r="H125" s="27"/>
      <c r="I125" s="27"/>
      <c r="J125" s="27"/>
      <c r="K125" s="27"/>
      <c r="L125" s="27"/>
      <c r="M125" s="27"/>
      <c r="N125" s="27"/>
      <c r="O125" s="27"/>
      <c r="P125" s="27"/>
      <c r="Q125" s="27"/>
      <c r="R125" s="27"/>
      <c r="S125" s="27"/>
      <c r="T125" s="27"/>
      <c r="U125" s="27"/>
      <c r="V125" s="15"/>
      <c r="W125" s="27"/>
      <c r="X125" s="29"/>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row>
    <row r="126" spans="1:47" x14ac:dyDescent="0.35">
      <c r="A126" s="30"/>
      <c r="B126" s="69" t="s">
        <v>26</v>
      </c>
      <c r="C126" s="70">
        <f>-PV(C127,C120,C125)</f>
        <v>0</v>
      </c>
      <c r="D126" s="70">
        <f>-PV(D127,D120,D125)</f>
        <v>0</v>
      </c>
      <c r="E126" s="70">
        <f>-PV(E127,E120,E125)</f>
        <v>0</v>
      </c>
      <c r="F126" s="30"/>
      <c r="G126" s="27"/>
      <c r="H126" s="27"/>
      <c r="I126" s="27"/>
      <c r="J126" s="27"/>
      <c r="K126" s="27"/>
      <c r="L126" s="27"/>
      <c r="M126" s="27"/>
      <c r="N126" s="27"/>
      <c r="O126" s="27"/>
      <c r="P126" s="27"/>
      <c r="Q126" s="27"/>
      <c r="R126" s="27"/>
      <c r="S126" s="27"/>
      <c r="T126" s="27"/>
      <c r="U126" s="27"/>
      <c r="V126" s="15"/>
      <c r="W126" s="27"/>
      <c r="X126" s="29"/>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row>
    <row r="127" spans="1:47" ht="17.899999999999999" customHeight="1" x14ac:dyDescent="0.35">
      <c r="A127" s="30"/>
      <c r="B127" s="51" t="s">
        <v>5</v>
      </c>
      <c r="C127" s="60">
        <f>C101</f>
        <v>0</v>
      </c>
      <c r="D127" s="60">
        <f>D101</f>
        <v>0</v>
      </c>
      <c r="E127" s="60">
        <f>E101</f>
        <v>0</v>
      </c>
      <c r="F127" s="30"/>
      <c r="G127" s="27"/>
      <c r="H127" s="27"/>
      <c r="I127" s="27"/>
      <c r="J127" s="27"/>
      <c r="K127" s="27"/>
      <c r="L127" s="27"/>
      <c r="M127" s="27"/>
      <c r="N127" s="27"/>
      <c r="O127" s="27"/>
      <c r="P127" s="27"/>
      <c r="Q127" s="27"/>
      <c r="R127" s="27"/>
      <c r="S127" s="27"/>
      <c r="T127" s="27"/>
      <c r="U127" s="27"/>
      <c r="V127" s="15"/>
      <c r="W127" s="27"/>
      <c r="X127" s="29"/>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row>
    <row r="128" spans="1:47" x14ac:dyDescent="0.35">
      <c r="A128" s="30"/>
      <c r="B128" s="56" t="s">
        <v>27</v>
      </c>
      <c r="C128" s="59">
        <f>C$84*(1-C86)</f>
        <v>0</v>
      </c>
      <c r="D128" s="59">
        <f t="shared" ref="D128:E128" si="11">D$84*(1-D86)</f>
        <v>0</v>
      </c>
      <c r="E128" s="59">
        <f t="shared" si="11"/>
        <v>0</v>
      </c>
      <c r="F128" s="30"/>
      <c r="G128" s="27"/>
      <c r="H128" s="27"/>
      <c r="I128" s="27"/>
      <c r="J128" s="27"/>
      <c r="K128" s="27"/>
      <c r="L128" s="27"/>
      <c r="M128" s="27"/>
      <c r="N128" s="27"/>
      <c r="O128" s="27"/>
      <c r="P128" s="27"/>
      <c r="Q128" s="27"/>
      <c r="R128" s="27"/>
      <c r="S128" s="27"/>
      <c r="T128" s="27"/>
      <c r="U128" s="27"/>
      <c r="V128" s="15"/>
      <c r="W128" s="27"/>
      <c r="X128" s="29"/>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row>
    <row r="129" spans="1:53" x14ac:dyDescent="0.35">
      <c r="A129" s="30"/>
      <c r="B129" s="69" t="s">
        <v>28</v>
      </c>
      <c r="C129" s="72">
        <f>-PV(C127,C120,C128)</f>
        <v>0</v>
      </c>
      <c r="D129" s="72">
        <f>-PV(D127,D120,D128)</f>
        <v>0</v>
      </c>
      <c r="E129" s="72">
        <f>-PV(E127,E120,E128)</f>
        <v>0</v>
      </c>
      <c r="F129" s="30"/>
      <c r="G129" s="27"/>
      <c r="H129" s="27"/>
      <c r="I129" s="27"/>
      <c r="J129" s="27"/>
      <c r="K129" s="27"/>
      <c r="L129" s="27"/>
      <c r="M129" s="27"/>
      <c r="N129" s="27"/>
      <c r="O129" s="27"/>
      <c r="P129" s="27"/>
      <c r="Q129" s="27"/>
      <c r="R129" s="27"/>
      <c r="S129" s="27"/>
      <c r="T129" s="27"/>
      <c r="U129" s="27"/>
      <c r="V129" s="15"/>
      <c r="W129" s="27"/>
      <c r="X129" s="29"/>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row>
    <row r="130" spans="1:53" ht="24" customHeight="1" x14ac:dyDescent="0.35">
      <c r="A130" s="30"/>
      <c r="B130" s="73" t="s">
        <v>29</v>
      </c>
      <c r="C130" s="74" t="e">
        <f>(C123+C126)*(10^6)/C129</f>
        <v>#DIV/0!</v>
      </c>
      <c r="D130" s="74" t="e">
        <f>(D123+D126)*(10^6)/D129</f>
        <v>#DIV/0!</v>
      </c>
      <c r="E130" s="74" t="e">
        <f>(E123+E126)*(10^6)/E129</f>
        <v>#DIV/0!</v>
      </c>
      <c r="F130" s="30"/>
      <c r="G130" s="27"/>
      <c r="H130" s="27"/>
      <c r="I130" s="27"/>
      <c r="J130" s="27"/>
      <c r="K130" s="27"/>
      <c r="L130" s="27"/>
      <c r="M130" s="27"/>
      <c r="N130" s="27"/>
      <c r="O130" s="27"/>
      <c r="P130" s="27"/>
      <c r="Q130" s="27"/>
      <c r="R130" s="27"/>
      <c r="S130" s="27"/>
      <c r="T130" s="27"/>
      <c r="U130" s="27"/>
      <c r="V130" s="15"/>
      <c r="W130" s="27"/>
      <c r="X130" s="29"/>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row>
    <row r="131" spans="1:53" x14ac:dyDescent="0.35">
      <c r="A131" s="30"/>
      <c r="B131" s="32"/>
      <c r="C131" s="17"/>
      <c r="D131" s="17"/>
      <c r="E131" s="17"/>
      <c r="F131" s="30"/>
      <c r="G131" s="27"/>
      <c r="H131" s="27"/>
      <c r="I131" s="27"/>
      <c r="J131" s="27"/>
      <c r="K131" s="27"/>
      <c r="L131" s="27"/>
      <c r="M131" s="27"/>
      <c r="N131" s="27"/>
      <c r="O131" s="27"/>
      <c r="P131" s="27"/>
      <c r="Q131" s="27"/>
      <c r="R131" s="27"/>
      <c r="S131" s="27"/>
      <c r="T131" s="27"/>
      <c r="U131" s="27"/>
      <c r="V131" s="15"/>
      <c r="W131" s="27"/>
      <c r="X131" s="29"/>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row>
    <row r="132" spans="1:53" x14ac:dyDescent="0.35">
      <c r="A132" s="30"/>
      <c r="B132" s="33" t="s">
        <v>30</v>
      </c>
      <c r="C132" s="34">
        <f>C126+C123</f>
        <v>0</v>
      </c>
      <c r="D132" s="34">
        <f>D126+D123</f>
        <v>0</v>
      </c>
      <c r="E132" s="34">
        <f>E126+E123</f>
        <v>0</v>
      </c>
      <c r="F132" s="30"/>
      <c r="G132" s="27"/>
      <c r="H132" s="27"/>
      <c r="I132" s="27"/>
      <c r="J132" s="27"/>
      <c r="K132" s="27"/>
      <c r="L132" s="27"/>
      <c r="M132" s="27"/>
      <c r="N132" s="27"/>
      <c r="O132" s="27"/>
      <c r="P132" s="27"/>
      <c r="Q132" s="27"/>
      <c r="R132" s="27"/>
      <c r="S132" s="27"/>
      <c r="T132" s="27"/>
      <c r="U132" s="27"/>
      <c r="V132" s="15"/>
      <c r="W132" s="27"/>
      <c r="X132" s="29"/>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row>
    <row r="133" spans="1:53" x14ac:dyDescent="0.35">
      <c r="A133" s="30"/>
      <c r="B133" s="33" t="s">
        <v>31</v>
      </c>
      <c r="C133" s="35" t="e">
        <f>C123/C132*C130</f>
        <v>#DIV/0!</v>
      </c>
      <c r="D133" s="35" t="e">
        <f>D123/D132*D130</f>
        <v>#DIV/0!</v>
      </c>
      <c r="E133" s="35" t="e">
        <f>E123/E132*E130</f>
        <v>#DIV/0!</v>
      </c>
      <c r="F133" s="30"/>
      <c r="G133" s="27"/>
      <c r="H133" s="27"/>
      <c r="I133" s="27"/>
      <c r="J133" s="27"/>
      <c r="K133" s="27"/>
      <c r="L133" s="27"/>
      <c r="M133" s="27"/>
      <c r="N133" s="27"/>
      <c r="O133" s="27"/>
      <c r="P133" s="27"/>
      <c r="Q133" s="27"/>
      <c r="R133" s="27"/>
      <c r="S133" s="27"/>
      <c r="T133" s="27"/>
      <c r="U133" s="27"/>
      <c r="V133" s="15"/>
      <c r="W133" s="27"/>
      <c r="X133" s="29"/>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row>
    <row r="134" spans="1:53" x14ac:dyDescent="0.35">
      <c r="A134" s="30"/>
      <c r="B134" s="33" t="s">
        <v>32</v>
      </c>
      <c r="C134" s="35" t="e">
        <f>C126/C132*C130</f>
        <v>#DIV/0!</v>
      </c>
      <c r="D134" s="35" t="e">
        <f>D126/D132*D130</f>
        <v>#DIV/0!</v>
      </c>
      <c r="E134" s="35" t="e">
        <f>E126/E132*E130</f>
        <v>#DIV/0!</v>
      </c>
      <c r="F134" s="30"/>
      <c r="G134" s="27"/>
      <c r="H134" s="27"/>
      <c r="I134" s="27"/>
      <c r="J134" s="27"/>
      <c r="K134" s="27"/>
      <c r="L134" s="27"/>
      <c r="M134" s="27"/>
      <c r="N134" s="27"/>
      <c r="O134" s="27"/>
      <c r="P134" s="27"/>
      <c r="Q134" s="27"/>
      <c r="R134" s="27"/>
      <c r="S134" s="27"/>
      <c r="T134" s="27"/>
      <c r="U134" s="27"/>
      <c r="V134" s="15"/>
      <c r="W134" s="27"/>
      <c r="X134" s="29"/>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row>
    <row r="135" spans="1:53" ht="41.15" customHeight="1" x14ac:dyDescent="0.35">
      <c r="A135" s="30"/>
      <c r="B135" s="16"/>
      <c r="C135" s="17"/>
      <c r="D135" s="17"/>
      <c r="E135" s="17"/>
      <c r="F135" s="30"/>
      <c r="G135" s="36"/>
      <c r="H135" s="36"/>
      <c r="I135" s="27"/>
      <c r="J135" s="27"/>
      <c r="K135" s="27"/>
      <c r="L135" s="27"/>
      <c r="M135" s="27"/>
      <c r="N135" s="27"/>
      <c r="O135" s="27"/>
      <c r="P135" s="27"/>
      <c r="Q135" s="27"/>
      <c r="R135" s="27"/>
      <c r="S135" s="27"/>
      <c r="T135" s="27"/>
      <c r="U135" s="27"/>
      <c r="V135" s="15"/>
      <c r="W135" s="27"/>
      <c r="X135" s="29"/>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row>
    <row r="136" spans="1:53" x14ac:dyDescent="0.35">
      <c r="A136" s="30"/>
      <c r="B136" s="151" t="s">
        <v>109</v>
      </c>
      <c r="C136" s="152"/>
      <c r="D136" s="152"/>
      <c r="E136" s="152"/>
      <c r="F136" s="30"/>
      <c r="G136" s="36"/>
      <c r="H136" s="36"/>
      <c r="I136" s="27"/>
      <c r="J136" s="27"/>
      <c r="K136" s="27"/>
      <c r="L136" s="27"/>
      <c r="M136" s="27"/>
      <c r="N136" s="27"/>
      <c r="O136" s="27"/>
      <c r="P136" s="27"/>
      <c r="Q136" s="27"/>
      <c r="R136" s="27"/>
      <c r="S136" s="27"/>
      <c r="T136" s="27"/>
      <c r="U136" s="27"/>
      <c r="V136" s="15"/>
      <c r="W136" s="27"/>
      <c r="X136" s="29"/>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row>
    <row r="137" spans="1:53" s="5" customFormat="1" x14ac:dyDescent="0.35">
      <c r="A137" s="37"/>
      <c r="B137" s="18"/>
      <c r="C137" s="25"/>
      <c r="D137" s="25"/>
      <c r="E137" s="25"/>
      <c r="F137" s="30"/>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row>
    <row r="138" spans="1:53" s="5" customFormat="1" ht="14.9" customHeight="1" x14ac:dyDescent="0.35">
      <c r="A138" s="38"/>
      <c r="B138" s="66"/>
      <c r="C138" s="148" t="str">
        <f>C$28</f>
        <v>Single Prototype 
(≈ 0,1 - 2MW)</v>
      </c>
      <c r="D138" s="148" t="str">
        <f t="shared" ref="D138:E138" si="12">D$28</f>
        <v>Small Array 
(≈ 2-10 MW)</v>
      </c>
      <c r="E138" s="148" t="str">
        <f t="shared" si="12"/>
        <v>Utility Scale    
(≈ 20 - 200 MW)</v>
      </c>
      <c r="F138" s="30"/>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row>
    <row r="139" spans="1:53" s="5" customFormat="1" x14ac:dyDescent="0.35">
      <c r="B139" s="66"/>
      <c r="C139" s="148"/>
      <c r="D139" s="148"/>
      <c r="E139" s="148"/>
      <c r="F139" s="30"/>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row>
    <row r="140" spans="1:53" s="5" customFormat="1" x14ac:dyDescent="0.35">
      <c r="B140" s="51" t="s">
        <v>4</v>
      </c>
      <c r="C140" s="67">
        <f>C$100</f>
        <v>0</v>
      </c>
      <c r="D140" s="67">
        <f>D$100</f>
        <v>0</v>
      </c>
      <c r="E140" s="67">
        <f>E$100</f>
        <v>0</v>
      </c>
      <c r="F140" s="30"/>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row>
    <row r="141" spans="1:53" s="5" customFormat="1" x14ac:dyDescent="0.35">
      <c r="A141" s="39"/>
      <c r="B141" s="51" t="s">
        <v>33</v>
      </c>
      <c r="C141" s="67">
        <f>C$47*(1)</f>
        <v>0</v>
      </c>
      <c r="D141" s="67">
        <f>D$47*(1)</f>
        <v>0</v>
      </c>
      <c r="E141" s="67">
        <f>E$47*(1)</f>
        <v>0</v>
      </c>
      <c r="F141" s="30"/>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row>
    <row r="142" spans="1:53" s="5" customFormat="1" x14ac:dyDescent="0.35">
      <c r="B142" s="51" t="s">
        <v>22</v>
      </c>
      <c r="C142" s="67">
        <f>C$30</f>
        <v>0</v>
      </c>
      <c r="D142" s="67">
        <f>D$30</f>
        <v>0</v>
      </c>
      <c r="E142" s="67">
        <f>E$30</f>
        <v>0</v>
      </c>
      <c r="F142" s="30"/>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row>
    <row r="143" spans="1:53" s="5" customFormat="1" x14ac:dyDescent="0.35">
      <c r="B143" s="51" t="s">
        <v>23</v>
      </c>
      <c r="C143" s="68">
        <f>C$141*C$142*1000/(10^6)</f>
        <v>0</v>
      </c>
      <c r="D143" s="68">
        <f>D$141*D$142*1000/(10^6)</f>
        <v>0</v>
      </c>
      <c r="E143" s="67">
        <f>E$141*E$142*1000/(10^6)</f>
        <v>0</v>
      </c>
      <c r="F143" s="30"/>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row>
    <row r="144" spans="1:53" s="5" customFormat="1" x14ac:dyDescent="0.35">
      <c r="B144" s="51" t="s">
        <v>34</v>
      </c>
      <c r="C144" s="67">
        <f>C$65*(1)*C47</f>
        <v>0</v>
      </c>
      <c r="D144" s="67">
        <f>D$65*(1)*D47</f>
        <v>0</v>
      </c>
      <c r="E144" s="67">
        <f>E$65*(1)*E47</f>
        <v>0</v>
      </c>
      <c r="F144" s="30"/>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row>
    <row r="145" spans="2:53" s="5" customFormat="1" x14ac:dyDescent="0.35">
      <c r="B145" s="51" t="s">
        <v>25</v>
      </c>
      <c r="C145" s="67">
        <f>C144*C142*1000/(10^6)</f>
        <v>0</v>
      </c>
      <c r="D145" s="67">
        <f>D144*D142*1000/(10^6)</f>
        <v>0</v>
      </c>
      <c r="E145" s="67">
        <f>E144*E142*1000/(10^6)</f>
        <v>0</v>
      </c>
      <c r="F145" s="30"/>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row>
    <row r="146" spans="2:53" s="5" customFormat="1" x14ac:dyDescent="0.35">
      <c r="B146" s="69" t="s">
        <v>26</v>
      </c>
      <c r="C146" s="70">
        <f>-PV(C147,C140,C145)</f>
        <v>0</v>
      </c>
      <c r="D146" s="70">
        <f>-PV(D147,D140,D145)</f>
        <v>0</v>
      </c>
      <c r="E146" s="70">
        <f>-PV(E147,E140,E145)</f>
        <v>0</v>
      </c>
      <c r="F146" s="30"/>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row>
    <row r="147" spans="2:53" s="5" customFormat="1" x14ac:dyDescent="0.35">
      <c r="B147" s="51" t="s">
        <v>5</v>
      </c>
      <c r="C147" s="60">
        <f>C34</f>
        <v>0</v>
      </c>
      <c r="D147" s="60">
        <f>D34</f>
        <v>0</v>
      </c>
      <c r="E147" s="60">
        <f>E34</f>
        <v>0</v>
      </c>
      <c r="F147" s="30"/>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row>
    <row r="148" spans="2:53" s="5" customFormat="1" x14ac:dyDescent="0.35">
      <c r="B148" s="56" t="s">
        <v>35</v>
      </c>
      <c r="C148" s="71">
        <f>C84</f>
        <v>0</v>
      </c>
      <c r="D148" s="71">
        <f t="shared" ref="D148:E148" si="13">D84</f>
        <v>0</v>
      </c>
      <c r="E148" s="71">
        <f t="shared" si="13"/>
        <v>0</v>
      </c>
      <c r="F148" s="30"/>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row>
    <row r="149" spans="2:53" s="5" customFormat="1" x14ac:dyDescent="0.35">
      <c r="B149" s="69" t="s">
        <v>28</v>
      </c>
      <c r="C149" s="72">
        <f>-PV(C147,C140,C148)</f>
        <v>0</v>
      </c>
      <c r="D149" s="72">
        <f>-PV(D147,D140,D148)</f>
        <v>0</v>
      </c>
      <c r="E149" s="72">
        <f>-PV(E147,E140,E148)</f>
        <v>0</v>
      </c>
      <c r="F149" s="30"/>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row>
    <row r="150" spans="2:53" s="5" customFormat="1" ht="26.9" customHeight="1" x14ac:dyDescent="0.35">
      <c r="B150" s="73" t="s">
        <v>36</v>
      </c>
      <c r="C150" s="74" t="e">
        <f>(C143+C146)*(10^6)/C149</f>
        <v>#DIV/0!</v>
      </c>
      <c r="D150" s="74" t="e">
        <f>(D143+D146)*(10^6)/D149</f>
        <v>#DIV/0!</v>
      </c>
      <c r="E150" s="74" t="e">
        <f>(E143+E146)*(10^6)/E149</f>
        <v>#DIV/0!</v>
      </c>
      <c r="F150" s="30"/>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row>
    <row r="151" spans="2:53" s="5" customFormat="1" x14ac:dyDescent="0.35">
      <c r="B151" s="36"/>
      <c r="C151" s="36"/>
      <c r="D151" s="36"/>
      <c r="E151" s="36"/>
      <c r="F151" s="30"/>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row>
    <row r="152" spans="2:53" s="5" customFormat="1" x14ac:dyDescent="0.35">
      <c r="B152" s="33" t="s">
        <v>30</v>
      </c>
      <c r="C152" s="34">
        <f>C146+C143</f>
        <v>0</v>
      </c>
      <c r="D152" s="34">
        <f>D146+D143</f>
        <v>0</v>
      </c>
      <c r="E152" s="34">
        <f>E146+E143</f>
        <v>0</v>
      </c>
      <c r="F152" s="30"/>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row>
    <row r="153" spans="2:53" s="5" customFormat="1" x14ac:dyDescent="0.35">
      <c r="B153" s="33" t="s">
        <v>31</v>
      </c>
      <c r="C153" s="35" t="e">
        <f>C143/C152*C150</f>
        <v>#DIV/0!</v>
      </c>
      <c r="D153" s="35" t="e">
        <f>D143/D152*D150</f>
        <v>#DIV/0!</v>
      </c>
      <c r="E153" s="35" t="e">
        <f>E143/E152*E150</f>
        <v>#DIV/0!</v>
      </c>
      <c r="F153" s="30"/>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row>
    <row r="154" spans="2:53" s="5" customFormat="1" x14ac:dyDescent="0.35">
      <c r="B154" s="33" t="s">
        <v>32</v>
      </c>
      <c r="C154" s="35" t="e">
        <f>C146/C152*C150</f>
        <v>#DIV/0!</v>
      </c>
      <c r="D154" s="35" t="e">
        <f>D146/D152*D150</f>
        <v>#DIV/0!</v>
      </c>
      <c r="E154" s="35" t="e">
        <f>E146/E152*E150</f>
        <v>#DIV/0!</v>
      </c>
      <c r="F154" s="30"/>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row>
    <row r="155" spans="2:53" s="5" customFormat="1" ht="49.4" customHeight="1" x14ac:dyDescent="0.35">
      <c r="B155" s="36"/>
      <c r="C155" s="36"/>
      <c r="D155" s="36"/>
      <c r="E155" s="36"/>
      <c r="F155" s="30"/>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row>
    <row r="156" spans="2:53" s="5" customFormat="1" x14ac:dyDescent="0.35">
      <c r="B156" s="151" t="s">
        <v>110</v>
      </c>
      <c r="C156" s="152"/>
      <c r="D156" s="152"/>
      <c r="E156" s="152"/>
      <c r="F156" s="30"/>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row>
    <row r="157" spans="2:53" s="5" customFormat="1" x14ac:dyDescent="0.35">
      <c r="B157" s="18"/>
      <c r="C157" s="25"/>
      <c r="D157" s="25"/>
      <c r="E157" s="25"/>
      <c r="F157" s="30"/>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row>
    <row r="158" spans="2:53" s="5" customFormat="1" ht="14.9" customHeight="1" x14ac:dyDescent="0.35">
      <c r="B158" s="66"/>
      <c r="C158" s="148" t="str">
        <f>C$28</f>
        <v>Single Prototype 
(≈ 0,1 - 2MW)</v>
      </c>
      <c r="D158" s="148" t="str">
        <f t="shared" ref="D158:E158" si="14">D$28</f>
        <v>Small Array 
(≈ 2-10 MW)</v>
      </c>
      <c r="E158" s="148" t="str">
        <f t="shared" si="14"/>
        <v>Utility Scale    
(≈ 20 - 200 MW)</v>
      </c>
      <c r="F158" s="30"/>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row>
    <row r="159" spans="2:53" s="5" customFormat="1" x14ac:dyDescent="0.35">
      <c r="B159" s="66"/>
      <c r="C159" s="148"/>
      <c r="D159" s="148"/>
      <c r="E159" s="148"/>
      <c r="F159" s="30"/>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row>
    <row r="160" spans="2:53" s="5" customFormat="1" x14ac:dyDescent="0.35">
      <c r="B160" s="51" t="s">
        <v>4</v>
      </c>
      <c r="C160" s="67">
        <f>C$100</f>
        <v>0</v>
      </c>
      <c r="D160" s="67">
        <f>D$100</f>
        <v>0</v>
      </c>
      <c r="E160" s="67">
        <f>E$100</f>
        <v>0</v>
      </c>
      <c r="F160" s="30"/>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row>
    <row r="161" spans="1:53" s="5" customFormat="1" x14ac:dyDescent="0.35">
      <c r="B161" s="51" t="s">
        <v>37</v>
      </c>
      <c r="C161" s="67">
        <f>C$47*(1+C55)</f>
        <v>0</v>
      </c>
      <c r="D161" s="67">
        <f t="shared" ref="D161" si="15">D$47*(1+D55)</f>
        <v>0</v>
      </c>
      <c r="E161" s="67">
        <f>E$47*(1+E55)</f>
        <v>0</v>
      </c>
      <c r="F161" s="30"/>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row>
    <row r="162" spans="1:53" s="5" customFormat="1" x14ac:dyDescent="0.35">
      <c r="B162" s="51" t="s">
        <v>22</v>
      </c>
      <c r="C162" s="67">
        <f>C$30</f>
        <v>0</v>
      </c>
      <c r="D162" s="67">
        <f>D$30</f>
        <v>0</v>
      </c>
      <c r="E162" s="67">
        <f>E$30</f>
        <v>0</v>
      </c>
      <c r="F162" s="30"/>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row>
    <row r="163" spans="1:53" s="5" customFormat="1" x14ac:dyDescent="0.35">
      <c r="B163" s="51" t="s">
        <v>23</v>
      </c>
      <c r="C163" s="68">
        <f>C$161*C$162*1000/(10^6)</f>
        <v>0</v>
      </c>
      <c r="D163" s="68">
        <f>D$161*D$162*1000/(10^6)</f>
        <v>0</v>
      </c>
      <c r="E163" s="67">
        <f>E$161*E$162*1000/(10^6)</f>
        <v>0</v>
      </c>
      <c r="F163" s="30"/>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row>
    <row r="164" spans="1:53" s="5" customFormat="1" x14ac:dyDescent="0.35">
      <c r="B164" s="51" t="s">
        <v>38</v>
      </c>
      <c r="C164" s="67">
        <f>C$65*C47*(1+C71)</f>
        <v>0</v>
      </c>
      <c r="D164" s="67">
        <f t="shared" ref="D164" si="16">D$65*D47*(1+D71)</f>
        <v>0</v>
      </c>
      <c r="E164" s="67">
        <f>E$65*E47*(1+E71)</f>
        <v>0</v>
      </c>
      <c r="F164" s="30"/>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row>
    <row r="165" spans="1:53" s="5" customFormat="1" x14ac:dyDescent="0.35">
      <c r="B165" s="51" t="s">
        <v>25</v>
      </c>
      <c r="C165" s="67">
        <f>C164*C162*1000/(10^6)</f>
        <v>0</v>
      </c>
      <c r="D165" s="67">
        <f>D164*D162*1000/(10^6)</f>
        <v>0</v>
      </c>
      <c r="E165" s="67">
        <f>E164*E162*1000/(10^6)</f>
        <v>0</v>
      </c>
      <c r="F165" s="30"/>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row>
    <row r="166" spans="1:53" s="5" customFormat="1" x14ac:dyDescent="0.35">
      <c r="B166" s="69" t="s">
        <v>26</v>
      </c>
      <c r="C166" s="70">
        <f>-PV(C167,C160,C165)</f>
        <v>0</v>
      </c>
      <c r="D166" s="70">
        <f>-PV(D167,D160,D165)</f>
        <v>0</v>
      </c>
      <c r="E166" s="70">
        <f>-PV(E167,E160,E165)</f>
        <v>0</v>
      </c>
      <c r="F166" s="30"/>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row>
    <row r="167" spans="1:53" s="5" customFormat="1" x14ac:dyDescent="0.35">
      <c r="B167" s="51" t="s">
        <v>5</v>
      </c>
      <c r="C167" s="60">
        <f>C34</f>
        <v>0</v>
      </c>
      <c r="D167" s="60">
        <f>D34</f>
        <v>0</v>
      </c>
      <c r="E167" s="60">
        <f>E34</f>
        <v>0</v>
      </c>
      <c r="F167" s="30"/>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row>
    <row r="168" spans="1:53" x14ac:dyDescent="0.35">
      <c r="B168" s="56" t="s">
        <v>39</v>
      </c>
      <c r="C168" s="59">
        <f>C$84*(1+C86)</f>
        <v>0</v>
      </c>
      <c r="D168" s="59">
        <f t="shared" ref="D168:E168" si="17">D$84*(1+D86)</f>
        <v>0</v>
      </c>
      <c r="E168" s="59">
        <f t="shared" si="17"/>
        <v>0</v>
      </c>
      <c r="F168" s="30"/>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row>
    <row r="169" spans="1:53" x14ac:dyDescent="0.35">
      <c r="B169" s="69" t="s">
        <v>28</v>
      </c>
      <c r="C169" s="72">
        <f>-PV(C167,C160,C168)</f>
        <v>0</v>
      </c>
      <c r="D169" s="72">
        <f>-PV(D167,D160,D168)</f>
        <v>0</v>
      </c>
      <c r="E169" s="72">
        <f>-PV(E167,E160,E168)</f>
        <v>0</v>
      </c>
      <c r="F169" s="30"/>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row>
    <row r="170" spans="1:53" ht="25.4" customHeight="1" x14ac:dyDescent="0.35">
      <c r="B170" s="73" t="s">
        <v>40</v>
      </c>
      <c r="C170" s="74" t="e">
        <f>(C163+C166)*(10^6)/C169</f>
        <v>#DIV/0!</v>
      </c>
      <c r="D170" s="74" t="e">
        <f>(D163+D166)*(10^6)/D169</f>
        <v>#DIV/0!</v>
      </c>
      <c r="E170" s="74" t="e">
        <f>(E163+E166)*(10^6)/E169</f>
        <v>#DIV/0!</v>
      </c>
      <c r="F170" s="30"/>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row>
    <row r="171" spans="1:53" x14ac:dyDescent="0.35">
      <c r="A171" s="16"/>
      <c r="B171" s="20"/>
      <c r="C171" s="17"/>
      <c r="D171" s="17"/>
      <c r="E171" s="17"/>
      <c r="F171" s="30"/>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row>
    <row r="172" spans="1:53" x14ac:dyDescent="0.35">
      <c r="A172" s="16"/>
      <c r="B172" s="33" t="s">
        <v>41</v>
      </c>
      <c r="C172" s="34">
        <f>C166+C163</f>
        <v>0</v>
      </c>
      <c r="D172" s="34">
        <f>D166+D163</f>
        <v>0</v>
      </c>
      <c r="E172" s="34">
        <f>E166+E163</f>
        <v>0</v>
      </c>
      <c r="F172" s="30"/>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row>
    <row r="173" spans="1:53" x14ac:dyDescent="0.35">
      <c r="A173" s="16"/>
      <c r="B173" s="33" t="s">
        <v>31</v>
      </c>
      <c r="C173" s="35" t="e">
        <f>C163/C172*C170</f>
        <v>#DIV/0!</v>
      </c>
      <c r="D173" s="35" t="e">
        <f>D163/D172*D170</f>
        <v>#DIV/0!</v>
      </c>
      <c r="E173" s="35" t="e">
        <f>E163/E172*E170</f>
        <v>#DIV/0!</v>
      </c>
      <c r="F173" s="30"/>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row>
    <row r="174" spans="1:53" x14ac:dyDescent="0.35">
      <c r="A174" s="16"/>
      <c r="B174" s="33" t="s">
        <v>32</v>
      </c>
      <c r="C174" s="35" t="e">
        <f>C166/C172*C170</f>
        <v>#DIV/0!</v>
      </c>
      <c r="D174" s="35" t="e">
        <f>D166/D172*D170</f>
        <v>#DIV/0!</v>
      </c>
      <c r="E174" s="35" t="e">
        <f>E166/E172*E170</f>
        <v>#DIV/0!</v>
      </c>
      <c r="F174" s="30"/>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row>
    <row r="175" spans="1:53" x14ac:dyDescent="0.35">
      <c r="A175" s="16"/>
      <c r="B175" s="20"/>
      <c r="C175" s="17"/>
      <c r="D175" s="17"/>
      <c r="E175" s="17"/>
      <c r="F175" s="30"/>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row>
    <row r="176" spans="1:53" x14ac:dyDescent="0.35">
      <c r="B176" s="40"/>
      <c r="F176" s="30"/>
    </row>
    <row r="177" spans="2:5" x14ac:dyDescent="0.35">
      <c r="B177" s="40"/>
      <c r="C177" s="18"/>
      <c r="D177" s="18"/>
      <c r="E177" s="18"/>
    </row>
    <row r="178" spans="2:5" x14ac:dyDescent="0.35">
      <c r="B178" s="40"/>
      <c r="C178" s="18"/>
      <c r="D178" s="18"/>
      <c r="E178" s="18"/>
    </row>
    <row r="179" spans="2:5" x14ac:dyDescent="0.35">
      <c r="B179" s="40"/>
      <c r="C179" s="18"/>
      <c r="D179" s="18"/>
      <c r="E179" s="18"/>
    </row>
    <row r="180" spans="2:5" x14ac:dyDescent="0.35">
      <c r="B180" s="40"/>
      <c r="C180" s="18"/>
      <c r="D180" s="18"/>
      <c r="E180" s="18"/>
    </row>
    <row r="181" spans="2:5" x14ac:dyDescent="0.35">
      <c r="B181" s="40"/>
      <c r="C181" s="18"/>
      <c r="D181" s="18"/>
      <c r="E181" s="18"/>
    </row>
    <row r="182" spans="2:5" x14ac:dyDescent="0.35">
      <c r="B182" s="40"/>
      <c r="C182" s="18"/>
      <c r="D182" s="18"/>
      <c r="E182" s="18"/>
    </row>
    <row r="183" spans="2:5" x14ac:dyDescent="0.35">
      <c r="B183" s="40"/>
      <c r="C183" s="18"/>
      <c r="D183" s="18"/>
      <c r="E183" s="18"/>
    </row>
    <row r="184" spans="2:5" x14ac:dyDescent="0.35">
      <c r="B184" s="40"/>
      <c r="C184" s="18"/>
      <c r="D184" s="18"/>
      <c r="E184" s="18"/>
    </row>
    <row r="185" spans="2:5" x14ac:dyDescent="0.35">
      <c r="B185" s="40"/>
      <c r="C185" s="18"/>
      <c r="D185" s="18"/>
      <c r="E185" s="18"/>
    </row>
    <row r="186" spans="2:5" x14ac:dyDescent="0.35">
      <c r="B186" s="40"/>
      <c r="C186" s="18"/>
      <c r="D186" s="18"/>
      <c r="E186" s="18"/>
    </row>
    <row r="187" spans="2:5" x14ac:dyDescent="0.35">
      <c r="B187" s="40"/>
      <c r="C187" s="18"/>
      <c r="D187" s="18"/>
      <c r="E187" s="18"/>
    </row>
    <row r="188" spans="2:5" x14ac:dyDescent="0.35">
      <c r="B188" s="40"/>
      <c r="C188" s="18"/>
      <c r="D188" s="18"/>
      <c r="E188" s="18"/>
    </row>
    <row r="189" spans="2:5" x14ac:dyDescent="0.35">
      <c r="B189" s="40"/>
      <c r="C189" s="18"/>
      <c r="D189" s="18"/>
      <c r="E189" s="18"/>
    </row>
    <row r="190" spans="2:5" x14ac:dyDescent="0.35">
      <c r="B190" s="40"/>
      <c r="C190" s="18"/>
      <c r="D190" s="18"/>
      <c r="E190" s="18"/>
    </row>
    <row r="191" spans="2:5" x14ac:dyDescent="0.35">
      <c r="B191" s="40"/>
      <c r="C191" s="18"/>
      <c r="D191" s="18"/>
      <c r="E191" s="18"/>
    </row>
    <row r="192" spans="2:5" x14ac:dyDescent="0.35">
      <c r="B192" s="40"/>
      <c r="C192" s="18"/>
      <c r="D192" s="18"/>
      <c r="E192" s="18"/>
    </row>
    <row r="193" spans="2:5" x14ac:dyDescent="0.35">
      <c r="B193" s="40"/>
      <c r="C193" s="18"/>
      <c r="D193" s="18"/>
      <c r="E193" s="18"/>
    </row>
    <row r="194" spans="2:5" x14ac:dyDescent="0.35">
      <c r="B194" s="40"/>
      <c r="C194" s="18"/>
      <c r="D194" s="18"/>
      <c r="E194" s="18"/>
    </row>
    <row r="195" spans="2:5" x14ac:dyDescent="0.35">
      <c r="B195" s="40"/>
      <c r="C195" s="18"/>
      <c r="D195" s="18"/>
      <c r="E195" s="18"/>
    </row>
    <row r="196" spans="2:5" x14ac:dyDescent="0.35">
      <c r="B196" s="40"/>
      <c r="C196" s="18"/>
      <c r="D196" s="18"/>
      <c r="E196" s="18"/>
    </row>
    <row r="197" spans="2:5" x14ac:dyDescent="0.35">
      <c r="B197" s="40"/>
      <c r="C197" s="18"/>
      <c r="D197" s="18"/>
      <c r="E197" s="18"/>
    </row>
    <row r="198" spans="2:5" x14ac:dyDescent="0.35">
      <c r="B198" s="40"/>
      <c r="C198" s="18"/>
      <c r="D198" s="18"/>
      <c r="E198" s="18"/>
    </row>
    <row r="199" spans="2:5" x14ac:dyDescent="0.35">
      <c r="B199" s="40"/>
      <c r="C199" s="18"/>
      <c r="D199" s="18"/>
      <c r="E199" s="18"/>
    </row>
    <row r="200" spans="2:5" x14ac:dyDescent="0.35">
      <c r="B200" s="40"/>
      <c r="C200" s="18"/>
      <c r="D200" s="18"/>
      <c r="E200" s="18"/>
    </row>
    <row r="201" spans="2:5" x14ac:dyDescent="0.35">
      <c r="B201" s="40"/>
      <c r="C201" s="18"/>
      <c r="D201" s="18"/>
      <c r="E201" s="18"/>
    </row>
    <row r="202" spans="2:5" x14ac:dyDescent="0.35">
      <c r="B202" s="40"/>
      <c r="C202" s="18"/>
      <c r="D202" s="18"/>
      <c r="E202" s="18"/>
    </row>
    <row r="203" spans="2:5" x14ac:dyDescent="0.35">
      <c r="B203" s="40"/>
      <c r="C203" s="18"/>
      <c r="D203" s="18"/>
      <c r="E203" s="18"/>
    </row>
    <row r="204" spans="2:5" x14ac:dyDescent="0.35">
      <c r="B204" s="40"/>
      <c r="C204" s="18"/>
      <c r="D204" s="18"/>
      <c r="E204" s="18"/>
    </row>
    <row r="205" spans="2:5" x14ac:dyDescent="0.35">
      <c r="B205" s="40"/>
      <c r="C205" s="18"/>
      <c r="D205" s="18"/>
      <c r="E205" s="18"/>
    </row>
    <row r="206" spans="2:5" x14ac:dyDescent="0.35">
      <c r="B206" s="40"/>
      <c r="C206" s="18"/>
      <c r="D206" s="18"/>
      <c r="E206" s="18"/>
    </row>
    <row r="207" spans="2:5" x14ac:dyDescent="0.35">
      <c r="B207" s="40"/>
      <c r="C207" s="18"/>
      <c r="D207" s="18"/>
      <c r="E207" s="18"/>
    </row>
    <row r="208" spans="2:5" x14ac:dyDescent="0.35">
      <c r="B208" s="40"/>
      <c r="C208" s="18"/>
      <c r="D208" s="18"/>
      <c r="E208" s="18"/>
    </row>
    <row r="209" spans="2:5" x14ac:dyDescent="0.35">
      <c r="B209" s="40"/>
      <c r="C209" s="18"/>
      <c r="D209" s="18"/>
      <c r="E209" s="18"/>
    </row>
    <row r="210" spans="2:5" x14ac:dyDescent="0.35">
      <c r="B210" s="40"/>
      <c r="C210" s="18"/>
      <c r="D210" s="18"/>
      <c r="E210" s="18"/>
    </row>
    <row r="211" spans="2:5" x14ac:dyDescent="0.35">
      <c r="B211" s="40"/>
      <c r="C211" s="18"/>
      <c r="D211" s="18"/>
      <c r="E211" s="18"/>
    </row>
    <row r="212" spans="2:5" x14ac:dyDescent="0.35">
      <c r="B212" s="40"/>
      <c r="C212" s="18"/>
      <c r="D212" s="18"/>
      <c r="E212" s="18"/>
    </row>
    <row r="213" spans="2:5" x14ac:dyDescent="0.35">
      <c r="B213" s="40"/>
      <c r="C213" s="18"/>
      <c r="D213" s="18"/>
      <c r="E213" s="18"/>
    </row>
    <row r="214" spans="2:5" x14ac:dyDescent="0.35">
      <c r="B214" s="40"/>
      <c r="C214" s="18"/>
      <c r="D214" s="18"/>
      <c r="E214" s="18"/>
    </row>
    <row r="215" spans="2:5" x14ac:dyDescent="0.35">
      <c r="B215" s="40"/>
      <c r="C215" s="18"/>
      <c r="D215" s="18"/>
      <c r="E215" s="18"/>
    </row>
    <row r="216" spans="2:5" x14ac:dyDescent="0.35">
      <c r="B216" s="40"/>
      <c r="C216" s="18"/>
      <c r="D216" s="18"/>
      <c r="E216" s="18"/>
    </row>
    <row r="217" spans="2:5" x14ac:dyDescent="0.35">
      <c r="B217" s="40"/>
      <c r="C217" s="18"/>
      <c r="D217" s="18"/>
      <c r="E217" s="18"/>
    </row>
    <row r="218" spans="2:5" x14ac:dyDescent="0.35">
      <c r="B218" s="40"/>
      <c r="C218" s="18"/>
      <c r="D218" s="18"/>
      <c r="E218" s="18"/>
    </row>
    <row r="219" spans="2:5" x14ac:dyDescent="0.35">
      <c r="B219" s="40"/>
      <c r="C219" s="18"/>
      <c r="D219" s="18"/>
      <c r="E219" s="18"/>
    </row>
    <row r="220" spans="2:5" x14ac:dyDescent="0.35">
      <c r="B220" s="40"/>
      <c r="C220" s="18"/>
      <c r="D220" s="18"/>
      <c r="E220" s="18"/>
    </row>
    <row r="221" spans="2:5" x14ac:dyDescent="0.35">
      <c r="B221" s="40"/>
      <c r="C221" s="18"/>
      <c r="D221" s="18"/>
      <c r="E221" s="18"/>
    </row>
    <row r="222" spans="2:5" x14ac:dyDescent="0.35">
      <c r="B222" s="40"/>
      <c r="C222" s="18"/>
      <c r="D222" s="18"/>
      <c r="E222" s="18"/>
    </row>
    <row r="223" spans="2:5" x14ac:dyDescent="0.35">
      <c r="B223" s="40"/>
      <c r="C223" s="18"/>
      <c r="D223" s="18"/>
      <c r="E223" s="18"/>
    </row>
    <row r="224" spans="2:5" x14ac:dyDescent="0.35">
      <c r="B224" s="40"/>
      <c r="C224" s="18"/>
      <c r="D224" s="18"/>
      <c r="E224" s="18"/>
    </row>
    <row r="225" spans="2:5" x14ac:dyDescent="0.35">
      <c r="B225" s="40"/>
      <c r="C225" s="18"/>
      <c r="D225" s="18"/>
      <c r="E225" s="18"/>
    </row>
    <row r="226" spans="2:5" x14ac:dyDescent="0.35">
      <c r="B226" s="40"/>
      <c r="C226" s="18"/>
      <c r="D226" s="18"/>
      <c r="E226" s="18"/>
    </row>
    <row r="227" spans="2:5" x14ac:dyDescent="0.35">
      <c r="B227" s="40"/>
      <c r="C227" s="18"/>
      <c r="D227" s="18"/>
      <c r="E227" s="18"/>
    </row>
    <row r="228" spans="2:5" x14ac:dyDescent="0.35">
      <c r="B228" s="40"/>
      <c r="C228" s="18"/>
      <c r="D228" s="18"/>
      <c r="E228" s="18"/>
    </row>
    <row r="229" spans="2:5" x14ac:dyDescent="0.35">
      <c r="B229" s="40"/>
      <c r="C229" s="18"/>
      <c r="D229" s="18"/>
      <c r="E229" s="18"/>
    </row>
    <row r="230" spans="2:5" x14ac:dyDescent="0.35">
      <c r="B230" s="40"/>
      <c r="C230" s="18"/>
      <c r="D230" s="18"/>
      <c r="E230" s="18"/>
    </row>
    <row r="231" spans="2:5" x14ac:dyDescent="0.35">
      <c r="B231" s="40"/>
      <c r="C231" s="18"/>
      <c r="D231" s="18"/>
      <c r="E231" s="18"/>
    </row>
    <row r="232" spans="2:5" x14ac:dyDescent="0.35">
      <c r="B232" s="40"/>
      <c r="C232" s="18"/>
      <c r="D232" s="18"/>
      <c r="E232" s="18"/>
    </row>
    <row r="233" spans="2:5" x14ac:dyDescent="0.35">
      <c r="B233" s="40"/>
      <c r="C233" s="18"/>
      <c r="D233" s="18"/>
      <c r="E233" s="18"/>
    </row>
    <row r="234" spans="2:5" x14ac:dyDescent="0.35">
      <c r="B234" s="40"/>
      <c r="C234" s="18"/>
      <c r="D234" s="18"/>
      <c r="E234" s="18"/>
    </row>
    <row r="235" spans="2:5" x14ac:dyDescent="0.35">
      <c r="B235" s="40"/>
      <c r="C235" s="18"/>
      <c r="D235" s="18"/>
      <c r="E235" s="18"/>
    </row>
    <row r="236" spans="2:5" x14ac:dyDescent="0.35">
      <c r="B236" s="40"/>
      <c r="C236" s="18"/>
      <c r="D236" s="18"/>
      <c r="E236" s="18"/>
    </row>
    <row r="237" spans="2:5" x14ac:dyDescent="0.35">
      <c r="B237" s="40"/>
      <c r="C237" s="18"/>
      <c r="D237" s="18"/>
      <c r="E237" s="18"/>
    </row>
    <row r="238" spans="2:5" x14ac:dyDescent="0.35">
      <c r="B238" s="40"/>
      <c r="C238" s="18"/>
      <c r="D238" s="18"/>
      <c r="E238" s="18"/>
    </row>
    <row r="239" spans="2:5" x14ac:dyDescent="0.35">
      <c r="B239" s="40"/>
      <c r="C239" s="18"/>
      <c r="D239" s="18"/>
      <c r="E239" s="18"/>
    </row>
    <row r="240" spans="2:5" x14ac:dyDescent="0.35">
      <c r="B240" s="40"/>
      <c r="C240" s="18"/>
      <c r="D240" s="18"/>
      <c r="E240" s="18"/>
    </row>
    <row r="241" spans="2:5" x14ac:dyDescent="0.35">
      <c r="B241" s="40"/>
      <c r="C241" s="18"/>
      <c r="D241" s="18"/>
      <c r="E241" s="18"/>
    </row>
    <row r="242" spans="2:5" x14ac:dyDescent="0.35">
      <c r="B242" s="40"/>
      <c r="C242" s="18"/>
      <c r="D242" s="18"/>
      <c r="E242" s="18"/>
    </row>
    <row r="243" spans="2:5" x14ac:dyDescent="0.35">
      <c r="B243" s="40"/>
      <c r="C243" s="18"/>
      <c r="D243" s="18"/>
      <c r="E243" s="18"/>
    </row>
    <row r="244" spans="2:5" x14ac:dyDescent="0.35">
      <c r="B244" s="40"/>
      <c r="C244" s="18"/>
      <c r="D244" s="18"/>
      <c r="E244" s="18"/>
    </row>
    <row r="245" spans="2:5" x14ac:dyDescent="0.35">
      <c r="B245" s="40"/>
      <c r="C245" s="18"/>
      <c r="D245" s="18"/>
      <c r="E245" s="18"/>
    </row>
    <row r="246" spans="2:5" x14ac:dyDescent="0.35">
      <c r="B246" s="40"/>
      <c r="C246" s="18"/>
      <c r="D246" s="18"/>
      <c r="E246" s="18"/>
    </row>
    <row r="247" spans="2:5" x14ac:dyDescent="0.35">
      <c r="B247" s="40"/>
      <c r="C247" s="18"/>
      <c r="D247" s="18"/>
      <c r="E247" s="18"/>
    </row>
    <row r="248" spans="2:5" x14ac:dyDescent="0.35">
      <c r="B248" s="40"/>
      <c r="C248" s="18"/>
      <c r="D248" s="18"/>
      <c r="E248" s="18"/>
    </row>
    <row r="249" spans="2:5" x14ac:dyDescent="0.35">
      <c r="B249" s="40"/>
      <c r="C249" s="18"/>
      <c r="D249" s="18"/>
      <c r="E249" s="18"/>
    </row>
    <row r="250" spans="2:5" x14ac:dyDescent="0.35">
      <c r="B250" s="40"/>
      <c r="C250" s="18"/>
      <c r="D250" s="18"/>
      <c r="E250" s="18"/>
    </row>
    <row r="251" spans="2:5" x14ac:dyDescent="0.35">
      <c r="B251" s="40"/>
      <c r="C251" s="18"/>
      <c r="D251" s="18"/>
      <c r="E251" s="18"/>
    </row>
    <row r="252" spans="2:5" x14ac:dyDescent="0.35">
      <c r="B252" s="40"/>
      <c r="C252" s="18"/>
      <c r="D252" s="18"/>
      <c r="E252" s="18"/>
    </row>
    <row r="253" spans="2:5" x14ac:dyDescent="0.35">
      <c r="B253" s="40"/>
      <c r="C253" s="18"/>
      <c r="D253" s="18"/>
      <c r="E253" s="18"/>
    </row>
    <row r="254" spans="2:5" x14ac:dyDescent="0.35">
      <c r="B254" s="40"/>
      <c r="C254" s="18"/>
      <c r="D254" s="18"/>
      <c r="E254" s="18"/>
    </row>
    <row r="255" spans="2:5" x14ac:dyDescent="0.35">
      <c r="B255" s="40"/>
      <c r="C255" s="18"/>
      <c r="D255" s="18"/>
      <c r="E255" s="18"/>
    </row>
    <row r="256" spans="2:5" x14ac:dyDescent="0.35">
      <c r="B256" s="40"/>
      <c r="C256" s="18"/>
      <c r="D256" s="18"/>
      <c r="E256" s="18"/>
    </row>
    <row r="257" spans="2:5" x14ac:dyDescent="0.35">
      <c r="B257" s="40"/>
      <c r="C257" s="18"/>
      <c r="D257" s="18"/>
      <c r="E257" s="18"/>
    </row>
    <row r="258" spans="2:5" x14ac:dyDescent="0.35">
      <c r="B258" s="40"/>
      <c r="C258" s="18"/>
      <c r="D258" s="18"/>
      <c r="E258" s="18"/>
    </row>
    <row r="259" spans="2:5" x14ac:dyDescent="0.35">
      <c r="B259" s="40"/>
      <c r="C259" s="18"/>
      <c r="D259" s="18"/>
      <c r="E259" s="18"/>
    </row>
    <row r="260" spans="2:5" x14ac:dyDescent="0.35">
      <c r="B260" s="40"/>
      <c r="C260" s="18"/>
      <c r="D260" s="18"/>
      <c r="E260" s="18"/>
    </row>
    <row r="261" spans="2:5" x14ac:dyDescent="0.35">
      <c r="B261" s="40"/>
      <c r="C261" s="18"/>
      <c r="D261" s="18"/>
      <c r="E261" s="18"/>
    </row>
    <row r="262" spans="2:5" x14ac:dyDescent="0.35">
      <c r="B262" s="40"/>
      <c r="C262" s="18"/>
      <c r="D262" s="18"/>
      <c r="E262" s="18"/>
    </row>
    <row r="263" spans="2:5" x14ac:dyDescent="0.35">
      <c r="B263" s="40"/>
      <c r="C263" s="18"/>
      <c r="D263" s="18"/>
      <c r="E263" s="18"/>
    </row>
    <row r="264" spans="2:5" x14ac:dyDescent="0.35">
      <c r="B264" s="40"/>
      <c r="C264" s="18"/>
      <c r="D264" s="18"/>
      <c r="E264" s="18"/>
    </row>
    <row r="265" spans="2:5" x14ac:dyDescent="0.35">
      <c r="B265" s="40"/>
      <c r="C265" s="18"/>
      <c r="D265" s="18"/>
      <c r="E265" s="18"/>
    </row>
    <row r="266" spans="2:5" x14ac:dyDescent="0.35">
      <c r="B266" s="40"/>
      <c r="C266" s="18"/>
      <c r="D266" s="18"/>
      <c r="E266" s="18"/>
    </row>
    <row r="267" spans="2:5" x14ac:dyDescent="0.35">
      <c r="B267" s="40"/>
      <c r="C267" s="18"/>
      <c r="D267" s="18"/>
      <c r="E267" s="18"/>
    </row>
    <row r="268" spans="2:5" x14ac:dyDescent="0.35">
      <c r="B268" s="40"/>
      <c r="C268" s="18"/>
      <c r="D268" s="18"/>
      <c r="E268" s="18"/>
    </row>
    <row r="269" spans="2:5" x14ac:dyDescent="0.35">
      <c r="B269" s="40"/>
      <c r="C269" s="18"/>
      <c r="D269" s="18"/>
      <c r="E269" s="18"/>
    </row>
    <row r="270" spans="2:5" x14ac:dyDescent="0.35">
      <c r="B270" s="40"/>
      <c r="C270" s="18"/>
      <c r="D270" s="18"/>
      <c r="E270" s="18"/>
    </row>
    <row r="271" spans="2:5" x14ac:dyDescent="0.35">
      <c r="B271" s="40"/>
      <c r="C271" s="18"/>
      <c r="D271" s="18"/>
      <c r="E271" s="18"/>
    </row>
    <row r="272" spans="2:5" x14ac:dyDescent="0.35">
      <c r="B272" s="40"/>
      <c r="C272" s="18"/>
      <c r="D272" s="18"/>
      <c r="E272" s="18"/>
    </row>
    <row r="273" spans="2:5" x14ac:dyDescent="0.35">
      <c r="B273" s="40"/>
      <c r="C273" s="18"/>
      <c r="D273" s="18"/>
      <c r="E273" s="18"/>
    </row>
    <row r="274" spans="2:5" x14ac:dyDescent="0.35">
      <c r="B274" s="40"/>
      <c r="C274" s="18"/>
      <c r="D274" s="18"/>
      <c r="E274" s="18"/>
    </row>
    <row r="275" spans="2:5" x14ac:dyDescent="0.35">
      <c r="B275" s="40"/>
      <c r="C275" s="18"/>
      <c r="D275" s="18"/>
      <c r="E275" s="18"/>
    </row>
    <row r="276" spans="2:5" x14ac:dyDescent="0.35">
      <c r="B276" s="40"/>
      <c r="C276" s="18"/>
      <c r="D276" s="18"/>
      <c r="E276" s="18"/>
    </row>
    <row r="277" spans="2:5" x14ac:dyDescent="0.35">
      <c r="B277" s="40"/>
      <c r="C277" s="18"/>
      <c r="D277" s="18"/>
      <c r="E277" s="18"/>
    </row>
    <row r="278" spans="2:5" x14ac:dyDescent="0.35">
      <c r="B278" s="40"/>
      <c r="C278" s="18"/>
      <c r="D278" s="18"/>
      <c r="E278" s="18"/>
    </row>
    <row r="279" spans="2:5" x14ac:dyDescent="0.35">
      <c r="B279" s="40"/>
      <c r="C279" s="18"/>
      <c r="D279" s="18"/>
      <c r="E279" s="18"/>
    </row>
    <row r="280" spans="2:5" x14ac:dyDescent="0.35">
      <c r="B280" s="40"/>
      <c r="C280" s="18"/>
      <c r="D280" s="18"/>
      <c r="E280" s="18"/>
    </row>
    <row r="281" spans="2:5" x14ac:dyDescent="0.35">
      <c r="B281" s="40"/>
      <c r="C281" s="18"/>
      <c r="D281" s="18"/>
      <c r="E281" s="18"/>
    </row>
  </sheetData>
  <dataConsolidate/>
  <mergeCells count="69">
    <mergeCell ref="B116:E116"/>
    <mergeCell ref="C118:C119"/>
    <mergeCell ref="D118:D119"/>
    <mergeCell ref="E118:E119"/>
    <mergeCell ref="C158:C159"/>
    <mergeCell ref="D158:D159"/>
    <mergeCell ref="E158:E159"/>
    <mergeCell ref="B136:E136"/>
    <mergeCell ref="C138:C139"/>
    <mergeCell ref="D138:D139"/>
    <mergeCell ref="E138:E139"/>
    <mergeCell ref="B156:E156"/>
    <mergeCell ref="D94:D95"/>
    <mergeCell ref="E94:E95"/>
    <mergeCell ref="C28:C29"/>
    <mergeCell ref="C79:C80"/>
    <mergeCell ref="C94:C95"/>
    <mergeCell ref="D79:D80"/>
    <mergeCell ref="E79:E80"/>
    <mergeCell ref="D28:D29"/>
    <mergeCell ref="E28:E29"/>
    <mergeCell ref="D45:D46"/>
    <mergeCell ref="E45:E46"/>
    <mergeCell ref="D63:D64"/>
    <mergeCell ref="E63:E64"/>
    <mergeCell ref="C45:C46"/>
    <mergeCell ref="C63:C64"/>
    <mergeCell ref="C74:E74"/>
    <mergeCell ref="G35:K35"/>
    <mergeCell ref="C12:D12"/>
    <mergeCell ref="G18:K23"/>
    <mergeCell ref="C8:D8"/>
    <mergeCell ref="C9:D9"/>
    <mergeCell ref="C11:D11"/>
    <mergeCell ref="G8:K13"/>
    <mergeCell ref="D18:E24"/>
    <mergeCell ref="G30:K30"/>
    <mergeCell ref="G31:K31"/>
    <mergeCell ref="G32:K32"/>
    <mergeCell ref="G33:K33"/>
    <mergeCell ref="G34:K34"/>
    <mergeCell ref="C89:E89"/>
    <mergeCell ref="G72:K72"/>
    <mergeCell ref="C58:E58"/>
    <mergeCell ref="G56:K56"/>
    <mergeCell ref="G87:K87"/>
    <mergeCell ref="G84:K84"/>
    <mergeCell ref="G81:K81"/>
    <mergeCell ref="G82:K82"/>
    <mergeCell ref="G83:K83"/>
    <mergeCell ref="G67:K67"/>
    <mergeCell ref="G68:K68"/>
    <mergeCell ref="G69:K69"/>
    <mergeCell ref="G71:K71"/>
    <mergeCell ref="G86:K86"/>
    <mergeCell ref="G65:K65"/>
    <mergeCell ref="G66:K66"/>
    <mergeCell ref="G36:K36"/>
    <mergeCell ref="G37:K37"/>
    <mergeCell ref="G38:K38"/>
    <mergeCell ref="G39:K39"/>
    <mergeCell ref="G55:K55"/>
    <mergeCell ref="G47:K47"/>
    <mergeCell ref="G53:K53"/>
    <mergeCell ref="G48:K48"/>
    <mergeCell ref="G49:K49"/>
    <mergeCell ref="G50:K50"/>
    <mergeCell ref="G51:K51"/>
    <mergeCell ref="G52:K52"/>
  </mergeCells>
  <dataValidations count="7">
    <dataValidation type="list" allowBlank="1" showInputMessage="1" showErrorMessage="1" sqref="C22" xr:uid="{00000000-0002-0000-0100-000000000000}">
      <formula1>$AA$22:$AE$22</formula1>
    </dataValidation>
    <dataValidation type="list" allowBlank="1" showInputMessage="1" showErrorMessage="1" sqref="C21" xr:uid="{00000000-0002-0000-0100-000001000000}">
      <formula1>$AA$21:$AD$21</formula1>
    </dataValidation>
    <dataValidation type="list" allowBlank="1" showInputMessage="1" showErrorMessage="1" sqref="C20" xr:uid="{00000000-0002-0000-0100-000002000000}">
      <formula1>$AA$20:$AD$20</formula1>
    </dataValidation>
    <dataValidation type="list" allowBlank="1" showInputMessage="1" showErrorMessage="1" sqref="C18" xr:uid="{00000000-0002-0000-0100-000003000000}">
      <formula1>$AA$18:$AB$18</formula1>
    </dataValidation>
    <dataValidation type="list" allowBlank="1" showInputMessage="1" showErrorMessage="1" sqref="C10" xr:uid="{00000000-0002-0000-0100-000004000000}">
      <formula1>$AA$10:$AD$10</formula1>
    </dataValidation>
    <dataValidation type="list" allowBlank="1" showInputMessage="1" showErrorMessage="1" sqref="C87:E87 C72:E72 C56:E56" xr:uid="{00000000-0002-0000-0100-000005000000}">
      <formula1>$AA$56:$AE$56</formula1>
    </dataValidation>
    <dataValidation type="list" allowBlank="1" showInputMessage="1" showErrorMessage="1" sqref="C23" xr:uid="{00000000-0002-0000-0100-000006000000}">
      <formula1>$AA$23:$AD$23</formula1>
    </dataValidation>
  </dataValidations>
  <hyperlinks>
    <hyperlink ref="H61" r:id="rId1" xr:uid="{00000000-0004-0000-0100-000000000000}"/>
    <hyperlink ref="C59" r:id="rId2" xr:uid="{00000000-0004-0000-0100-000001000000}"/>
    <hyperlink ref="C75" r:id="rId3" xr:uid="{00000000-0004-0000-0100-000002000000}"/>
    <hyperlink ref="C90" r:id="rId4" xr:uid="{00000000-0004-0000-0100-000003000000}"/>
  </hyperlinks>
  <pageMargins left="0.75" right="0.75" top="1" bottom="1" header="0.5" footer="0.5"/>
  <pageSetup paperSize="9" orientation="portrait" horizontalDpi="4294967292" verticalDpi="4294967292" r:id="rId5"/>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8EEBF99E87DAB48B7B6850312A591A7" ma:contentTypeVersion="13" ma:contentTypeDescription="Skapa ett nytt dokument." ma:contentTypeScope="" ma:versionID="bf1e1de77d093006b68cba4198644055">
  <xsd:schema xmlns:xsd="http://www.w3.org/2001/XMLSchema" xmlns:xs="http://www.w3.org/2001/XMLSchema" xmlns:p="http://schemas.microsoft.com/office/2006/metadata/properties" xmlns:ns3="17a4b6e0-060f-4498-abdb-fefbd3296105" xmlns:ns4="ab100dcc-de2d-40c6-9c06-e146ae30916c" targetNamespace="http://schemas.microsoft.com/office/2006/metadata/properties" ma:root="true" ma:fieldsID="a8a7586d1da8af1f23a0e5422c01a639" ns3:_="" ns4:_="">
    <xsd:import namespace="17a4b6e0-060f-4498-abdb-fefbd3296105"/>
    <xsd:import namespace="ab100dcc-de2d-40c6-9c06-e146ae30916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4b6e0-060f-4498-abdb-fefbd3296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100dcc-de2d-40c6-9c06-e146ae30916c"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SharingHintHash" ma:index="16"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AE3C6-26BA-4CDF-AC1B-7A872027D789}">
  <ds:schemaRefs>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ab100dcc-de2d-40c6-9c06-e146ae30916c"/>
    <ds:schemaRef ds:uri="17a4b6e0-060f-4498-abdb-fefbd3296105"/>
    <ds:schemaRef ds:uri="http://purl.org/dc/terms/"/>
  </ds:schemaRefs>
</ds:datastoreItem>
</file>

<file path=customXml/itemProps2.xml><?xml version="1.0" encoding="utf-8"?>
<ds:datastoreItem xmlns:ds="http://schemas.openxmlformats.org/officeDocument/2006/customXml" ds:itemID="{AC5A18C3-BEDA-4261-952B-F521D4A4C6E3}">
  <ds:schemaRefs>
    <ds:schemaRef ds:uri="http://schemas.microsoft.com/sharepoint/v3/contenttype/forms"/>
  </ds:schemaRefs>
</ds:datastoreItem>
</file>

<file path=customXml/itemProps3.xml><?xml version="1.0" encoding="utf-8"?>
<ds:datastoreItem xmlns:ds="http://schemas.openxmlformats.org/officeDocument/2006/customXml" ds:itemID="{EA2C83E2-D332-4A15-A376-39CEE1376D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4b6e0-060f-4498-abdb-fefbd3296105"/>
    <ds:schemaRef ds:uri="ab100dcc-de2d-40c6-9c06-e146ae309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Guidance</vt:lpstr>
      <vt:lpstr>Questionnaire</vt:lpstr>
      <vt:lpstr>Guidance!Utskriftsområde</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CROOKS David</dc:creator>
  <cp:lastModifiedBy>Suzanne Durkfelt</cp:lastModifiedBy>
  <dcterms:created xsi:type="dcterms:W3CDTF">2018-08-21T14:56:59Z</dcterms:created>
  <dcterms:modified xsi:type="dcterms:W3CDTF">2020-10-01T08:55:59Z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0x010100F8EEBF99E87DAB48B7B6850312A591A7</vt:lpwstr>
  </property>
</Properties>
</file>