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Default Extension="vml" ContentType="application/vnd.openxmlformats-officedocument.vmlDrawing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8720" windowHeight="8655"/>
  </bookViews>
  <sheets>
    <sheet name="TableEU-1" sheetId="1" r:id="rId1"/>
    <sheet name="TableEU-2" sheetId="2" r:id="rId2"/>
  </sheets>
  <externalReferences>
    <externalReference r:id="rId3"/>
  </externalReferences>
  <definedNames>
    <definedName name="ChosenCountry">[1]Cover!$G$104</definedName>
    <definedName name="ChosenYear">[1]Cover!$G$117</definedName>
    <definedName name="Countries">[1]Cover!$K$105:$N$162</definedName>
    <definedName name="Country">[1]Cover!$G$106</definedName>
    <definedName name="CountryList">[1]Cover!$K$105:$K$162</definedName>
    <definedName name="Eng">[1]Cover!$G$111</definedName>
    <definedName name="FirstColHidSheet09_EU1">'TableEU-1'!$AC$12</definedName>
    <definedName name="FirstColHidSheet10_EU2">'TableEU-2'!$AD$7</definedName>
    <definedName name="IndexYear">[1]Cover!$G$115</definedName>
    <definedName name="IsoCodes">[1]Cover!$G$109</definedName>
    <definedName name="MenuButton">[1]Menu!$AE$42</definedName>
    <definedName name="Resolution">1</definedName>
    <definedName name="_xlnm.Print_Area" localSheetId="0">'TableEU-1'!$C$1:$L$32</definedName>
    <definedName name="_xlnm.Print_Area" localSheetId="1">'TableEU-2'!$C$1:$H$39</definedName>
    <definedName name="Years">[1]Cover!$D$105:$D$126</definedName>
  </definedNames>
  <calcPr calcId="145621"/>
</workbook>
</file>

<file path=xl/calcChain.xml><?xml version="1.0" encoding="utf-8"?>
<calcChain xmlns="http://schemas.openxmlformats.org/spreadsheetml/2006/main">
  <c r="C39" i="2" l="1"/>
  <c r="C38" i="2"/>
  <c r="AE37" i="2"/>
  <c r="AD37" i="2"/>
  <c r="G37" i="2"/>
  <c r="F37" i="2"/>
  <c r="E37" i="2"/>
  <c r="C37" i="2"/>
  <c r="AF36" i="2"/>
  <c r="H36" i="2"/>
  <c r="E36" i="2"/>
  <c r="C36" i="2"/>
  <c r="AF35" i="2"/>
  <c r="H35" i="2"/>
  <c r="E35" i="2"/>
  <c r="AF34" i="2"/>
  <c r="H34" i="2"/>
  <c r="C34" i="2"/>
  <c r="AF33" i="2"/>
  <c r="H33" i="2"/>
  <c r="E33" i="2"/>
  <c r="C33" i="2"/>
  <c r="AF32" i="2"/>
  <c r="H32" i="2"/>
  <c r="E32" i="2"/>
  <c r="C32" i="2"/>
  <c r="AF31" i="2"/>
  <c r="H31" i="2"/>
  <c r="E31" i="2"/>
  <c r="C31" i="2"/>
  <c r="AF30" i="2"/>
  <c r="H30" i="2"/>
  <c r="E30" i="2"/>
  <c r="C30" i="2"/>
  <c r="AF29" i="2"/>
  <c r="H29" i="2"/>
  <c r="E29" i="2"/>
  <c r="C29" i="2"/>
  <c r="AF28" i="2"/>
  <c r="H28" i="2"/>
  <c r="E28" i="2"/>
  <c r="AF27" i="2"/>
  <c r="H27" i="2"/>
  <c r="E27" i="2"/>
  <c r="C27" i="2"/>
  <c r="AF26" i="2"/>
  <c r="H26" i="2"/>
  <c r="E26" i="2"/>
  <c r="AF25" i="2"/>
  <c r="H25" i="2"/>
  <c r="C25" i="2"/>
  <c r="AF24" i="2"/>
  <c r="H24" i="2"/>
  <c r="E24" i="2"/>
  <c r="AF23" i="2"/>
  <c r="H23" i="2"/>
  <c r="C23" i="2"/>
  <c r="AF22" i="2"/>
  <c r="H22" i="2"/>
  <c r="E22" i="2"/>
  <c r="AF21" i="2"/>
  <c r="H21" i="2"/>
  <c r="C21" i="2"/>
  <c r="AF20" i="2"/>
  <c r="H20" i="2"/>
  <c r="E20" i="2"/>
  <c r="AF19" i="2"/>
  <c r="H19" i="2"/>
  <c r="C19" i="2"/>
  <c r="AF18" i="2"/>
  <c r="H18" i="2"/>
  <c r="E18" i="2"/>
  <c r="AF17" i="2"/>
  <c r="H17" i="2"/>
  <c r="E17" i="2"/>
  <c r="C17" i="2"/>
  <c r="AF16" i="2"/>
  <c r="H16" i="2"/>
  <c r="H37" i="2" s="1"/>
  <c r="E16" i="2"/>
  <c r="AF15" i="2"/>
  <c r="H15" i="2"/>
  <c r="E15" i="2"/>
  <c r="C15" i="2"/>
  <c r="AF14" i="2"/>
  <c r="H14" i="2"/>
  <c r="E14" i="2"/>
  <c r="AF13" i="2"/>
  <c r="H13" i="2"/>
  <c r="C13" i="2"/>
  <c r="AF12" i="2"/>
  <c r="H12" i="2"/>
  <c r="E12" i="2"/>
  <c r="AF11" i="2"/>
  <c r="H11" i="2"/>
  <c r="C11" i="2"/>
  <c r="AF10" i="2"/>
  <c r="H10" i="2"/>
  <c r="E10" i="2"/>
  <c r="AF9" i="2"/>
  <c r="H9" i="2"/>
  <c r="C9" i="2"/>
  <c r="AF8" i="2"/>
  <c r="AF37" i="2" s="1"/>
  <c r="H8" i="2"/>
  <c r="E8" i="2"/>
  <c r="AF7" i="2"/>
  <c r="H7" i="2"/>
  <c r="C7" i="2"/>
  <c r="H6" i="2"/>
  <c r="G6" i="2"/>
  <c r="F6" i="2"/>
  <c r="E6" i="2"/>
  <c r="C6" i="2"/>
  <c r="C5" i="2"/>
  <c r="C3" i="2"/>
  <c r="C1" i="2"/>
  <c r="C32" i="1"/>
  <c r="C31" i="1"/>
  <c r="AJ30" i="1"/>
  <c r="AI30" i="1"/>
  <c r="AH30" i="1"/>
  <c r="AG30" i="1"/>
  <c r="AF30" i="1"/>
  <c r="AE30" i="1"/>
  <c r="AD30" i="1"/>
  <c r="AC30" i="1"/>
  <c r="L30" i="1"/>
  <c r="K30" i="1"/>
  <c r="J30" i="1"/>
  <c r="I30" i="1"/>
  <c r="H30" i="1"/>
  <c r="G30" i="1"/>
  <c r="F30" i="1"/>
  <c r="E30" i="1"/>
  <c r="C30" i="1"/>
  <c r="C29" i="1"/>
  <c r="C28" i="1"/>
  <c r="C27" i="1"/>
  <c r="C26" i="1"/>
  <c r="C25" i="1"/>
  <c r="C24" i="1"/>
  <c r="AJ23" i="1"/>
  <c r="AI23" i="1"/>
  <c r="AH23" i="1"/>
  <c r="AG23" i="1"/>
  <c r="AF23" i="1"/>
  <c r="AE23" i="1"/>
  <c r="AD23" i="1"/>
  <c r="AC23" i="1"/>
  <c r="L23" i="1"/>
  <c r="K23" i="1"/>
  <c r="J23" i="1"/>
  <c r="I23" i="1"/>
  <c r="H23" i="1"/>
  <c r="G23" i="1"/>
  <c r="F23" i="1"/>
  <c r="E23" i="1"/>
  <c r="AH22" i="1"/>
  <c r="AG22" i="1"/>
  <c r="AF22" i="1"/>
  <c r="AE22" i="1"/>
  <c r="AD22" i="1"/>
  <c r="AC22" i="1"/>
  <c r="L22" i="1"/>
  <c r="K22" i="1"/>
  <c r="J22" i="1"/>
  <c r="I22" i="1"/>
  <c r="H22" i="1"/>
  <c r="G22" i="1"/>
  <c r="F22" i="1"/>
  <c r="E22" i="1"/>
  <c r="AH21" i="1"/>
  <c r="AF21" i="1"/>
  <c r="AE21" i="1"/>
  <c r="AC21" i="1"/>
  <c r="L21" i="1"/>
  <c r="K21" i="1"/>
  <c r="J21" i="1"/>
  <c r="H21" i="1"/>
  <c r="G21" i="1"/>
  <c r="E21" i="1"/>
  <c r="AF20" i="1"/>
  <c r="AC20" i="1"/>
  <c r="L20" i="1"/>
  <c r="K20" i="1"/>
  <c r="H20" i="1"/>
  <c r="E20" i="1"/>
  <c r="C20" i="1"/>
  <c r="C19" i="1"/>
  <c r="AJ18" i="1"/>
  <c r="AJ31" i="1" s="1"/>
  <c r="AI18" i="1"/>
  <c r="AI31" i="1" s="1"/>
  <c r="AH18" i="1"/>
  <c r="AH31" i="1" s="1"/>
  <c r="AG18" i="1"/>
  <c r="AG31" i="1" s="1"/>
  <c r="AF18" i="1"/>
  <c r="AF31" i="1" s="1"/>
  <c r="AE18" i="1"/>
  <c r="AE31" i="1" s="1"/>
  <c r="AD18" i="1"/>
  <c r="AD31" i="1" s="1"/>
  <c r="AC18" i="1"/>
  <c r="AC31" i="1" s="1"/>
  <c r="L18" i="1"/>
  <c r="L31" i="1" s="1"/>
  <c r="K18" i="1"/>
  <c r="K31" i="1" s="1"/>
  <c r="J18" i="1"/>
  <c r="J31" i="1" s="1"/>
  <c r="I18" i="1"/>
  <c r="I31" i="1" s="1"/>
  <c r="H18" i="1"/>
  <c r="H31" i="1" s="1"/>
  <c r="G18" i="1"/>
  <c r="G31" i="1" s="1"/>
  <c r="F18" i="1"/>
  <c r="F31" i="1" s="1"/>
  <c r="E18" i="1"/>
  <c r="E31" i="1" s="1"/>
  <c r="C18" i="1"/>
  <c r="C17" i="1"/>
  <c r="C16" i="1"/>
  <c r="C15" i="1"/>
  <c r="C14" i="1"/>
  <c r="C13" i="1"/>
  <c r="C12" i="1"/>
  <c r="L10" i="1"/>
  <c r="K10" i="1"/>
  <c r="J10" i="1"/>
  <c r="I10" i="1"/>
  <c r="H10" i="1"/>
  <c r="G10" i="1"/>
  <c r="F10" i="1"/>
  <c r="E10" i="1"/>
  <c r="L9" i="1"/>
  <c r="K9" i="1"/>
  <c r="J9" i="1"/>
  <c r="I9" i="1"/>
  <c r="H9" i="1"/>
  <c r="G9" i="1"/>
  <c r="F9" i="1"/>
  <c r="E9" i="1"/>
  <c r="L8" i="1"/>
  <c r="K8" i="1"/>
  <c r="J8" i="1"/>
  <c r="H8" i="1"/>
  <c r="G8" i="1"/>
  <c r="E8" i="1"/>
  <c r="L7" i="1"/>
  <c r="K7" i="1"/>
  <c r="H7" i="1"/>
  <c r="E7" i="1"/>
  <c r="C7" i="1"/>
  <c r="C6" i="1"/>
  <c r="C5" i="1"/>
  <c r="C4" i="1"/>
  <c r="C3" i="1"/>
  <c r="C1" i="1"/>
</calcChain>
</file>

<file path=xl/sharedStrings.xml><?xml version="1.0" encoding="utf-8"?>
<sst xmlns="http://schemas.openxmlformats.org/spreadsheetml/2006/main" count="316" uniqueCount="193">
  <si>
    <t>CHP Supplementary Reporting for European Union Countries Under the EU DIRECTIVE 2004/8/EC</t>
  </si>
  <si>
    <t>PCCE Déclaration supplémentaire pour les pays de l'Union Européenne dans le cadre de la Directive 2004/8/EC</t>
  </si>
  <si>
    <r>
      <t xml:space="preserve">Item1 : FLOW  </t>
    </r>
    <r>
      <rPr>
        <b/>
        <sz val="9"/>
        <rFont val="Wingdings"/>
        <charset val="2"/>
      </rPr>
      <t>è</t>
    </r>
  </si>
  <si>
    <t>ELECAPCHP</t>
  </si>
  <si>
    <t>ELECAP</t>
  </si>
  <si>
    <t>HEATCAP</t>
  </si>
  <si>
    <t>ELEPRODCHP</t>
  </si>
  <si>
    <t>ELEPROD</t>
  </si>
  <si>
    <t>HEATPROD</t>
  </si>
  <si>
    <t>INPUTTJN</t>
  </si>
  <si>
    <t>NUMUNITS</t>
  </si>
  <si>
    <t>DataType :</t>
  </si>
  <si>
    <t>EU</t>
  </si>
  <si>
    <t>Table EU-1: Electricity and Heat production by CHP Units</t>
  </si>
  <si>
    <t>Tableau EU-1: Production d'Électricité et chaleur par des unités PCCE</t>
  </si>
  <si>
    <t>Item2 : Plant</t>
  </si>
  <si>
    <t>Product</t>
  </si>
  <si>
    <t>Completely CHP Units (Efficiency ≥ 75%)</t>
  </si>
  <si>
    <t>Unités entièrement PCCE (rendement ≥75%)</t>
  </si>
  <si>
    <t>Type of cycle</t>
  </si>
  <si>
    <t>Maximum capacity</t>
  </si>
  <si>
    <t>Production</t>
  </si>
  <si>
    <t>Fuel Input</t>
  </si>
  <si>
    <t>Number of</t>
  </si>
  <si>
    <t>Type de cycle</t>
  </si>
  <si>
    <t>Puissance maximale</t>
  </si>
  <si>
    <t>Consommation</t>
  </si>
  <si>
    <t>Nombre</t>
  </si>
  <si>
    <t>Electricity</t>
  </si>
  <si>
    <t>Heat</t>
  </si>
  <si>
    <t xml:space="preserve"> </t>
  </si>
  <si>
    <t>Units</t>
  </si>
  <si>
    <t>Eléctricité</t>
  </si>
  <si>
    <t>Chaleur</t>
  </si>
  <si>
    <t>de</t>
  </si>
  <si>
    <t>d'unités</t>
  </si>
  <si>
    <t>CHP</t>
  </si>
  <si>
    <t>Gross</t>
  </si>
  <si>
    <t>Net</t>
  </si>
  <si>
    <t>PCCE</t>
  </si>
  <si>
    <t>brute</t>
  </si>
  <si>
    <t>Nette</t>
  </si>
  <si>
    <t>combustible</t>
  </si>
  <si>
    <t>MW</t>
  </si>
  <si>
    <t>GWh</t>
  </si>
  <si>
    <t>TJ</t>
  </si>
  <si>
    <t>TJ (NCV)</t>
  </si>
  <si>
    <t>n</t>
  </si>
  <si>
    <t>A</t>
  </si>
  <si>
    <t>B</t>
  </si>
  <si>
    <t>C</t>
  </si>
  <si>
    <t>D</t>
  </si>
  <si>
    <t>F</t>
  </si>
  <si>
    <t>G</t>
  </si>
  <si>
    <t>H</t>
  </si>
  <si>
    <t>I</t>
  </si>
  <si>
    <t>ALLCHP</t>
  </si>
  <si>
    <t>COMBINED</t>
  </si>
  <si>
    <t>Combined cycle (eff ≥ 80%)</t>
  </si>
  <si>
    <t>Cycle combiné</t>
  </si>
  <si>
    <t>GASTURB</t>
  </si>
  <si>
    <t>Gas turbine with heat recovery</t>
  </si>
  <si>
    <t>Turbine à gaz avec récupération de chaleur</t>
  </si>
  <si>
    <t>INTCOMB</t>
  </si>
  <si>
    <t>Internal Combustion engine</t>
  </si>
  <si>
    <t>Moteur à combustion interne</t>
  </si>
  <si>
    <t>STEAMBACK</t>
  </si>
  <si>
    <t>Steam: backpressure turbine</t>
  </si>
  <si>
    <t>Vapeur: turbine à contre-pression</t>
  </si>
  <si>
    <t>STEAMCOND</t>
  </si>
  <si>
    <t>Steam: condensing turbine (eff ≥ 80%)</t>
  </si>
  <si>
    <t>Vapeur: turbine à condensation</t>
  </si>
  <si>
    <t>OTHGEN</t>
  </si>
  <si>
    <t>Others</t>
  </si>
  <si>
    <t>Divers</t>
  </si>
  <si>
    <t>TOTGEN</t>
  </si>
  <si>
    <t>Subtotal (1+2+3+4+5+6)</t>
  </si>
  <si>
    <t>Sous total (1+2+3+4+5+6)</t>
  </si>
  <si>
    <t>Units with a non-CHP component (Efficiency &lt; 75%)</t>
  </si>
  <si>
    <t>Unités présentant une part non PCCE (rendement &lt; 75%)</t>
  </si>
  <si>
    <t>PARTCHP</t>
  </si>
  <si>
    <t>Subtotal (8+9+10+11+12+13)</t>
  </si>
  <si>
    <t>Sous total (8+9+10+11+12+13)</t>
  </si>
  <si>
    <t>TOTAL</t>
  </si>
  <si>
    <t>Total (7+14)</t>
  </si>
  <si>
    <t>AUTOTOT</t>
  </si>
  <si>
    <t>of which Autoproducers</t>
  </si>
  <si>
    <t>dont Autoproducteurs</t>
  </si>
  <si>
    <r>
      <t xml:space="preserve">Item2 : PLANT  </t>
    </r>
    <r>
      <rPr>
        <b/>
        <sz val="9"/>
        <rFont val="Wingdings"/>
        <charset val="2"/>
      </rPr>
      <t>è</t>
    </r>
  </si>
  <si>
    <t>MAINTOT</t>
  </si>
  <si>
    <t>Table EU-2: OPERATIONAL CHP UNITS FUEL INPUT</t>
  </si>
  <si>
    <t>TABLEAU EU-2 : Consommation de combustible par des unités PCCE opérationnelles</t>
  </si>
  <si>
    <t>Item1</t>
  </si>
  <si>
    <t>MAIN ACTIVITY PRODUCER PLANTS</t>
  </si>
  <si>
    <t>AUTOPRODUCERS PLANTS</t>
  </si>
  <si>
    <t>Unités</t>
  </si>
  <si>
    <t>CENTRALES D'ACTIVITÉ PRINCIPALE</t>
  </si>
  <si>
    <t>CENTRALES AUTOPRODUCTEURS</t>
  </si>
  <si>
    <t>INPUTTON</t>
  </si>
  <si>
    <t>HARDCOAL</t>
  </si>
  <si>
    <t>1</t>
  </si>
  <si>
    <r>
      <t>10</t>
    </r>
    <r>
      <rPr>
        <vertAlign val="superscript"/>
        <sz val="9"/>
        <rFont val="Arial"/>
        <family val="2"/>
      </rPr>
      <t>3</t>
    </r>
    <r>
      <rPr>
        <sz val="9"/>
        <rFont val="Arial"/>
        <family val="2"/>
      </rPr>
      <t xml:space="preserve"> t</t>
    </r>
  </si>
  <si>
    <t>HARD COAL</t>
  </si>
  <si>
    <t>HOUILLE et AGGLOMÉRÉS</t>
  </si>
  <si>
    <t>2</t>
  </si>
  <si>
    <t>TJ (PCI)</t>
  </si>
  <si>
    <t>SUBCOAL</t>
  </si>
  <si>
    <t>3</t>
  </si>
  <si>
    <t>SUB-BITUMINIOUS COAL</t>
  </si>
  <si>
    <t>CHARBON SOUS-BITUMINEUX</t>
  </si>
  <si>
    <t>4</t>
  </si>
  <si>
    <t>BROWN</t>
  </si>
  <si>
    <t>5</t>
  </si>
  <si>
    <t>BROWN COAL</t>
  </si>
  <si>
    <t>LIGNITE et BKB</t>
  </si>
  <si>
    <t>6</t>
  </si>
  <si>
    <t>PEAT</t>
  </si>
  <si>
    <t>7</t>
  </si>
  <si>
    <t>TOURBE</t>
  </si>
  <si>
    <t>8</t>
  </si>
  <si>
    <t>INPUTTJG</t>
  </si>
  <si>
    <t>COKEOVGS</t>
  </si>
  <si>
    <t>9</t>
  </si>
  <si>
    <t>COKE OVEN GAS</t>
  </si>
  <si>
    <t>TJ (GCV)</t>
  </si>
  <si>
    <t>GAZ DE COKERIE</t>
  </si>
  <si>
    <t>TJ (PCS)</t>
  </si>
  <si>
    <t>10</t>
  </si>
  <si>
    <t>BLFOXYGS</t>
  </si>
  <si>
    <t>11</t>
  </si>
  <si>
    <t>BLAST FURNACE AND OXYGEN STEEL FURNACE GAS</t>
  </si>
  <si>
    <t>GAZ DE HAUT FOURNEAUX ET DE CONVERTISSEUR A L'OXYGÈNE</t>
  </si>
  <si>
    <t>12</t>
  </si>
  <si>
    <t>OTHCOAL</t>
  </si>
  <si>
    <t>13</t>
  </si>
  <si>
    <t>OTHER COAL PRODUCTS (SOLID)</t>
  </si>
  <si>
    <t>AUTRES DERIVES DU CHARBON (SOLIDE)</t>
  </si>
  <si>
    <t>14</t>
  </si>
  <si>
    <t>RESFUEL</t>
  </si>
  <si>
    <t>15</t>
  </si>
  <si>
    <t>RESIDUAL FUEL OIL</t>
  </si>
  <si>
    <t>FIOUL LOURD RÉSIDUEL</t>
  </si>
  <si>
    <t>16</t>
  </si>
  <si>
    <t>REFINGAS</t>
  </si>
  <si>
    <t>17</t>
  </si>
  <si>
    <t>REFINERY GAS</t>
  </si>
  <si>
    <t>GAZ DE RAFFINERIE</t>
  </si>
  <si>
    <t>18</t>
  </si>
  <si>
    <t>OPRODS</t>
  </si>
  <si>
    <t>19</t>
  </si>
  <si>
    <t>OTHER LIQUID FOSSIL FUELS</t>
  </si>
  <si>
    <t>AUTRES COMBUSTIBLE FOSSILE LIQUIDE</t>
  </si>
  <si>
    <t>20</t>
  </si>
  <si>
    <t>GAS</t>
  </si>
  <si>
    <t>21</t>
  </si>
  <si>
    <t>NATURAL GAS AND GAS WORKS GAS</t>
  </si>
  <si>
    <t>GAZ NATUREL et GAZ D'USINES À GAZ</t>
  </si>
  <si>
    <t>22</t>
  </si>
  <si>
    <t>SBIOMASS</t>
  </si>
  <si>
    <t>23</t>
  </si>
  <si>
    <t>SOLID BIOMASS</t>
  </si>
  <si>
    <t>BIOMASSE SOLIDE</t>
  </si>
  <si>
    <t>INDWASTE</t>
  </si>
  <si>
    <t>24</t>
  </si>
  <si>
    <t>INDUSTRIAL WASTE</t>
  </si>
  <si>
    <t>DECHETS INDUSTRIELLE</t>
  </si>
  <si>
    <t>MUNWASTER</t>
  </si>
  <si>
    <t>25</t>
  </si>
  <si>
    <t>MUNICIPAL WASTE (RENEWABLE)</t>
  </si>
  <si>
    <t>DECHETS MUNICIPAUX (RENOUVELABLE)</t>
  </si>
  <si>
    <t>MUNWASTEN</t>
  </si>
  <si>
    <t>26</t>
  </si>
  <si>
    <t>MUNICIPAL WASTE (NON-RENEWABLE)</t>
  </si>
  <si>
    <t>DECHETS MUNICIPAUX (NON-RENOUVELABLE)</t>
  </si>
  <si>
    <t>GBIOMASS</t>
  </si>
  <si>
    <t>27</t>
  </si>
  <si>
    <t>BIOGAS</t>
  </si>
  <si>
    <t>BIOGAZ</t>
  </si>
  <si>
    <t>RENEWNS</t>
  </si>
  <si>
    <t>28</t>
  </si>
  <si>
    <t>OTHER RENEWABLES AND WASTES</t>
  </si>
  <si>
    <t>AUTRES RENOUVELABLES ET DÉCHETS</t>
  </si>
  <si>
    <t>29</t>
  </si>
  <si>
    <t>NUCLEAR</t>
  </si>
  <si>
    <t>30</t>
  </si>
  <si>
    <t>NUCLEAR HEAT</t>
  </si>
  <si>
    <t>CHALEUR NUCLÉAIRE</t>
  </si>
  <si>
    <t>TOTPRODS</t>
  </si>
  <si>
    <t>31</t>
  </si>
  <si>
    <t>NCV - Net Calorific Value</t>
  </si>
  <si>
    <t>PCI - Pouvoir Calorifique Inférieur</t>
  </si>
  <si>
    <t>GCV - Gross Calorific Value</t>
  </si>
  <si>
    <t>PCS - Pouvoir Calorifique Supérieure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</si>
</sst>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_-;\-* #,##0_-;_-* &quot;-&quot;_-;_-@_-"/>
    <numFmt numFmtId="165" formatCode="_-* #,##0.00_-;\-* #,##0.00_-;_-* &quot;-&quot;??_-;_-@_-"/>
    <numFmt numFmtId="166" formatCode="_-&quot;£&quot;* #,##0_-;\-&quot;£&quot;* #,##0_-;_-&quot;£&quot;* &quot;-&quot;_-;_-@_-"/>
    <numFmt numFmtId="167" formatCode="_-&quot;£&quot;* #,##0.00_-;\-&quot;£&quot;* #,##0.00_-;_-&quot;£&quot;* &quot;-&quot;??_-;_-@_-"/>
  </numFmts>
  <fonts count="15">
    <font>
      <sz val="10"/>
      <name val="Arial"/>
      <family val="2"/>
    </font>
    <font>
      <b/>
      <sz val="10"/>
      <color indexed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9"/>
      <name val="Wingdings"/>
      <charset val="2"/>
    </font>
    <font>
      <sz val="10"/>
      <color indexed="9"/>
      <name val="Arial"/>
      <family val="2"/>
    </font>
    <font>
      <sz val="9"/>
      <name val="Arial"/>
      <family val="2"/>
    </font>
    <font>
      <b/>
      <sz val="12"/>
      <color indexed="10"/>
      <name val="Arial"/>
      <family val="2"/>
    </font>
    <font>
      <i/>
      <sz val="9"/>
      <name val="Arial"/>
      <family val="2"/>
    </font>
    <font>
      <sz val="10"/>
      <name val="Humanst521 Lt BT"/>
    </font>
    <font>
      <vertAlign val="superscript"/>
      <sz val="9"/>
      <name val="Arial"/>
      <family val="2"/>
    </font>
    <font>
      <sz val="7"/>
      <name val="Arial"/>
      <family val="2"/>
    </font>
    <font>
      <sz val="8"/>
      <name val="Arial"/>
      <family val="2"/>
    </font>
    <font>
      <b/>
      <sz val="10"/>
      <color rgb="FF0000FF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2"/>
        <bgColor indexed="64"/>
      </patternFill>
    </fill>
  </fills>
  <borders count="6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12"/>
      </left>
      <right style="medium">
        <color indexed="12"/>
      </right>
      <top style="medium">
        <color indexed="12"/>
      </top>
      <bottom style="medium">
        <color indexed="12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10">
    <xf numFmtId="0" fontId="0" fillId="0" borderId="0" applyProtection="0"/>
    <xf numFmtId="0" fontId="2" fillId="0" borderId="0"/>
    <xf numFmtId="0" fontId="7" fillId="0" borderId="0"/>
    <xf numFmtId="0" fontId="8" fillId="0" borderId="2">
      <alignment horizontal="left"/>
    </xf>
    <xf numFmtId="0" fontId="2" fillId="2" borderId="0" applyNumberFormat="0" applyBorder="0" applyAlignment="0">
      <protection hidden="1"/>
    </xf>
    <xf numFmtId="0" fontId="2" fillId="3" borderId="0" applyNumberFormat="0" applyFont="0" applyBorder="0" applyAlignment="0"/>
    <xf numFmtId="164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7" fontId="10" fillId="0" borderId="0" applyFont="0" applyFill="0" applyBorder="0" applyAlignment="0" applyProtection="0"/>
  </cellStyleXfs>
  <cellXfs count="167">
    <xf numFmtId="0" fontId="0" fillId="0" borderId="0" xfId="0"/>
    <xf numFmtId="0" fontId="2" fillId="0" borderId="0" xfId="1" quotePrefix="1" applyProtection="1"/>
    <xf numFmtId="0" fontId="2" fillId="0" borderId="0" xfId="1" quotePrefix="1" applyProtection="1">
      <protection locked="0"/>
    </xf>
    <xf numFmtId="0" fontId="3" fillId="0" borderId="0" xfId="1" applyFont="1" applyFill="1" applyAlignment="1" applyProtection="1">
      <alignment horizontal="centerContinuous"/>
      <protection hidden="1"/>
    </xf>
    <xf numFmtId="0" fontId="2" fillId="0" borderId="0" xfId="1" applyFill="1" applyAlignment="1" applyProtection="1">
      <alignment horizontal="centerContinuous"/>
    </xf>
    <xf numFmtId="0" fontId="2" fillId="0" borderId="0" xfId="1" applyProtection="1"/>
    <xf numFmtId="0" fontId="2" fillId="0" borderId="0" xfId="1" applyFont="1" applyProtection="1"/>
    <xf numFmtId="0" fontId="4" fillId="0" borderId="0" xfId="0" applyFont="1" applyFill="1" applyBorder="1" applyAlignment="1" applyProtection="1">
      <alignment horizontal="left" vertical="center"/>
    </xf>
    <xf numFmtId="0" fontId="2" fillId="0" borderId="0" xfId="1" applyFill="1" applyProtection="1"/>
    <xf numFmtId="0" fontId="6" fillId="0" borderId="0" xfId="1" applyFont="1" applyFill="1" applyAlignment="1" applyProtection="1">
      <alignment horizontal="center" vertical="center"/>
    </xf>
    <xf numFmtId="0" fontId="3" fillId="0" borderId="0" xfId="1" applyFont="1" applyBorder="1" applyProtection="1"/>
    <xf numFmtId="0" fontId="3" fillId="0" borderId="0" xfId="1" applyFont="1" applyFill="1" applyAlignment="1" applyProtection="1">
      <alignment horizontal="centerContinuous"/>
    </xf>
    <xf numFmtId="0" fontId="1" fillId="0" borderId="0" xfId="2" applyFont="1" applyBorder="1" applyProtection="1">
      <protection hidden="1"/>
    </xf>
    <xf numFmtId="0" fontId="3" fillId="0" borderId="1" xfId="1" applyFont="1" applyBorder="1" applyProtection="1"/>
    <xf numFmtId="0" fontId="8" fillId="0" borderId="3" xfId="3" applyBorder="1" applyProtection="1">
      <alignment horizontal="left"/>
      <protection hidden="1"/>
    </xf>
    <xf numFmtId="0" fontId="3" fillId="0" borderId="4" xfId="1" applyFont="1" applyBorder="1" applyProtection="1"/>
    <xf numFmtId="0" fontId="3" fillId="0" borderId="5" xfId="1" applyFont="1" applyBorder="1" applyProtection="1"/>
    <xf numFmtId="0" fontId="3" fillId="0" borderId="6" xfId="1" applyFont="1" applyFill="1" applyBorder="1" applyAlignment="1" applyProtection="1">
      <alignment horizontal="left"/>
      <protection hidden="1"/>
    </xf>
    <xf numFmtId="0" fontId="3" fillId="0" borderId="7" xfId="1" applyFont="1" applyFill="1" applyBorder="1" applyAlignment="1" applyProtection="1">
      <alignment horizontal="left"/>
    </xf>
    <xf numFmtId="0" fontId="3" fillId="0" borderId="8" xfId="1" applyFont="1" applyFill="1" applyBorder="1" applyAlignment="1" applyProtection="1">
      <alignment horizontal="left"/>
    </xf>
    <xf numFmtId="0" fontId="2" fillId="0" borderId="9" xfId="1" applyBorder="1" applyProtection="1"/>
    <xf numFmtId="0" fontId="7" fillId="0" borderId="11" xfId="1" applyFont="1" applyFill="1" applyBorder="1" applyProtection="1"/>
    <xf numFmtId="0" fontId="7" fillId="0" borderId="12" xfId="1" applyFont="1" applyFill="1" applyBorder="1" applyAlignment="1" applyProtection="1">
      <alignment horizontal="centerContinuous"/>
      <protection hidden="1"/>
    </xf>
    <xf numFmtId="0" fontId="7" fillId="0" borderId="13" xfId="1" applyFont="1" applyFill="1" applyBorder="1" applyAlignment="1" applyProtection="1">
      <alignment horizontal="centerContinuous"/>
      <protection hidden="1"/>
    </xf>
    <xf numFmtId="0" fontId="7" fillId="0" borderId="9" xfId="1" applyFont="1" applyFill="1" applyBorder="1" applyAlignment="1" applyProtection="1">
      <alignment horizontal="center" vertical="top" wrapText="1"/>
      <protection hidden="1"/>
    </xf>
    <xf numFmtId="0" fontId="7" fillId="0" borderId="14" xfId="1" applyFont="1" applyFill="1" applyBorder="1" applyAlignment="1" applyProtection="1">
      <alignment horizontal="center" vertical="top" wrapText="1"/>
      <protection hidden="1"/>
    </xf>
    <xf numFmtId="0" fontId="2" fillId="0" borderId="13" xfId="1" applyBorder="1" applyAlignment="1" applyProtection="1">
      <alignment horizontal="centerContinuous"/>
    </xf>
    <xf numFmtId="0" fontId="2" fillId="0" borderId="13" xfId="1" applyFont="1" applyBorder="1" applyAlignment="1" applyProtection="1">
      <alignment horizontal="centerContinuous"/>
    </xf>
    <xf numFmtId="0" fontId="2" fillId="0" borderId="13" xfId="1" applyFont="1" applyBorder="1" applyAlignment="1" applyProtection="1">
      <alignment horizontal="left"/>
    </xf>
    <xf numFmtId="0" fontId="4" fillId="0" borderId="16" xfId="1" applyFont="1" applyFill="1" applyBorder="1" applyProtection="1"/>
    <xf numFmtId="0" fontId="7" fillId="0" borderId="13" xfId="1" applyFont="1" applyFill="1" applyBorder="1" applyAlignment="1" applyProtection="1">
      <alignment horizontal="center"/>
      <protection hidden="1"/>
    </xf>
    <xf numFmtId="0" fontId="7" fillId="0" borderId="17" xfId="1" applyFont="1" applyFill="1" applyBorder="1" applyAlignment="1" applyProtection="1">
      <alignment horizontal="center" vertical="top" wrapText="1"/>
      <protection hidden="1"/>
    </xf>
    <xf numFmtId="0" fontId="7" fillId="0" borderId="18" xfId="1" applyFont="1" applyFill="1" applyBorder="1" applyAlignment="1" applyProtection="1">
      <alignment horizontal="center" vertical="top" wrapText="1"/>
      <protection hidden="1"/>
    </xf>
    <xf numFmtId="0" fontId="7" fillId="0" borderId="19" xfId="1" applyFont="1" applyFill="1" applyBorder="1" applyAlignment="1" applyProtection="1">
      <alignment horizontal="centerContinuous"/>
      <protection hidden="1"/>
    </xf>
    <xf numFmtId="0" fontId="2" fillId="0" borderId="17" xfId="1" applyBorder="1" applyProtection="1"/>
    <xf numFmtId="0" fontId="2" fillId="0" borderId="13" xfId="1" applyFont="1" applyBorder="1" applyAlignment="1" applyProtection="1"/>
    <xf numFmtId="0" fontId="7" fillId="0" borderId="16" xfId="1" applyFont="1" applyFill="1" applyBorder="1" applyProtection="1"/>
    <xf numFmtId="0" fontId="7" fillId="0" borderId="12" xfId="1" applyFont="1" applyFill="1" applyBorder="1" applyAlignment="1" applyProtection="1">
      <alignment horizontal="center"/>
      <protection hidden="1"/>
    </xf>
    <xf numFmtId="0" fontId="7" fillId="0" borderId="20" xfId="1" applyFont="1" applyFill="1" applyBorder="1" applyAlignment="1" applyProtection="1">
      <alignment horizontal="center" vertical="top" wrapText="1"/>
      <protection hidden="1"/>
    </xf>
    <xf numFmtId="0" fontId="7" fillId="0" borderId="21" xfId="1" applyFont="1" applyFill="1" applyBorder="1" applyAlignment="1" applyProtection="1">
      <alignment horizontal="center" vertical="top" wrapText="1"/>
      <protection hidden="1"/>
    </xf>
    <xf numFmtId="0" fontId="2" fillId="0" borderId="13" xfId="1" applyBorder="1" applyAlignment="1" applyProtection="1"/>
    <xf numFmtId="0" fontId="7" fillId="0" borderId="22" xfId="1" applyFont="1" applyFill="1" applyBorder="1" applyAlignment="1" applyProtection="1">
      <alignment horizontal="center"/>
      <protection hidden="1"/>
    </xf>
    <xf numFmtId="0" fontId="7" fillId="0" borderId="9" xfId="1" applyFont="1" applyFill="1" applyBorder="1" applyAlignment="1" applyProtection="1">
      <alignment horizontal="center"/>
      <protection hidden="1"/>
    </xf>
    <xf numFmtId="0" fontId="7" fillId="0" borderId="14" xfId="1" applyFont="1" applyFill="1" applyBorder="1" applyAlignment="1" applyProtection="1">
      <alignment horizontal="center"/>
      <protection hidden="1"/>
    </xf>
    <xf numFmtId="0" fontId="7" fillId="0" borderId="24" xfId="1" applyFont="1" applyFill="1" applyBorder="1" applyProtection="1"/>
    <xf numFmtId="0" fontId="7" fillId="0" borderId="25" xfId="1" applyFont="1" applyFill="1" applyBorder="1" applyAlignment="1" applyProtection="1">
      <alignment horizontal="center"/>
    </xf>
    <xf numFmtId="0" fontId="7" fillId="0" borderId="26" xfId="1" applyFont="1" applyFill="1" applyBorder="1" applyAlignment="1" applyProtection="1">
      <alignment horizontal="center"/>
    </xf>
    <xf numFmtId="0" fontId="7" fillId="0" borderId="27" xfId="1" applyFont="1" applyFill="1" applyBorder="1" applyAlignment="1" applyProtection="1">
      <alignment horizontal="center"/>
    </xf>
    <xf numFmtId="0" fontId="7" fillId="0" borderId="28" xfId="1" applyFont="1" applyFill="1" applyBorder="1" applyAlignment="1" applyProtection="1">
      <alignment horizontal="center"/>
    </xf>
    <xf numFmtId="0" fontId="2" fillId="0" borderId="20" xfId="1" applyBorder="1" applyProtection="1"/>
    <xf numFmtId="0" fontId="7" fillId="0" borderId="29" xfId="1" applyFont="1" applyFill="1" applyBorder="1" applyProtection="1">
      <protection hidden="1"/>
    </xf>
    <xf numFmtId="0" fontId="7" fillId="0" borderId="30" xfId="1" quotePrefix="1" applyNumberFormat="1" applyFont="1" applyFill="1" applyBorder="1" applyAlignment="1" applyProtection="1">
      <alignment horizontal="center"/>
    </xf>
    <xf numFmtId="0" fontId="7" fillId="0" borderId="31" xfId="1" applyFont="1" applyFill="1" applyBorder="1" applyAlignment="1" applyProtection="1">
      <alignment horizontal="center" vertical="center"/>
      <protection locked="0"/>
    </xf>
    <xf numFmtId="0" fontId="7" fillId="0" borderId="20" xfId="1" applyFont="1" applyFill="1" applyBorder="1" applyAlignment="1" applyProtection="1">
      <alignment horizontal="center" vertical="center"/>
      <protection locked="0"/>
    </xf>
    <xf numFmtId="0" fontId="7" fillId="0" borderId="21" xfId="1" applyFont="1" applyFill="1" applyBorder="1" applyAlignment="1" applyProtection="1">
      <alignment horizontal="center" vertical="center"/>
      <protection locked="0"/>
    </xf>
    <xf numFmtId="0" fontId="7" fillId="0" borderId="32" xfId="1" quotePrefix="1" applyNumberFormat="1" applyFont="1" applyFill="1" applyBorder="1" applyAlignment="1" applyProtection="1">
      <alignment horizontal="center"/>
    </xf>
    <xf numFmtId="0" fontId="7" fillId="0" borderId="33" xfId="1" applyFont="1" applyFill="1" applyBorder="1" applyProtection="1">
      <protection locked="0"/>
    </xf>
    <xf numFmtId="0" fontId="7" fillId="0" borderId="31" xfId="1" applyFont="1" applyFill="1" applyBorder="1" applyProtection="1">
      <protection locked="0"/>
    </xf>
    <xf numFmtId="0" fontId="7" fillId="0" borderId="20" xfId="1" applyFont="1" applyFill="1" applyBorder="1" applyProtection="1">
      <protection locked="0"/>
    </xf>
    <xf numFmtId="0" fontId="7" fillId="0" borderId="21" xfId="1" applyFont="1" applyFill="1" applyBorder="1" applyProtection="1">
      <protection locked="0"/>
    </xf>
    <xf numFmtId="0" fontId="7" fillId="0" borderId="34" xfId="1" applyFont="1" applyFill="1" applyBorder="1" applyProtection="1">
      <protection hidden="1"/>
    </xf>
    <xf numFmtId="0" fontId="7" fillId="0" borderId="35" xfId="1" quotePrefix="1" applyNumberFormat="1" applyFont="1" applyFill="1" applyBorder="1" applyAlignment="1" applyProtection="1">
      <alignment horizontal="center"/>
    </xf>
    <xf numFmtId="0" fontId="7" fillId="0" borderId="13" xfId="1" applyFont="1" applyFill="1" applyBorder="1" applyAlignment="1" applyProtection="1">
      <alignment horizontal="center" vertical="center"/>
      <protection locked="0"/>
    </xf>
    <xf numFmtId="0" fontId="7" fillId="0" borderId="36" xfId="1" applyFont="1" applyFill="1" applyBorder="1" applyAlignment="1" applyProtection="1">
      <alignment horizontal="center" vertical="center"/>
      <protection locked="0"/>
    </xf>
    <xf numFmtId="0" fontId="7" fillId="0" borderId="13" xfId="1" applyFont="1" applyFill="1" applyBorder="1" applyProtection="1">
      <protection locked="0"/>
    </xf>
    <xf numFmtId="0" fontId="7" fillId="0" borderId="36" xfId="1" applyFont="1" applyFill="1" applyBorder="1" applyProtection="1">
      <protection locked="0"/>
    </xf>
    <xf numFmtId="0" fontId="7" fillId="0" borderId="37" xfId="1" applyFont="1" applyFill="1" applyBorder="1" applyProtection="1">
      <protection hidden="1"/>
    </xf>
    <xf numFmtId="0" fontId="7" fillId="0" borderId="38" xfId="1" quotePrefix="1" applyNumberFormat="1" applyFont="1" applyFill="1" applyBorder="1" applyAlignment="1" applyProtection="1">
      <alignment horizontal="center"/>
    </xf>
    <xf numFmtId="0" fontId="7" fillId="0" borderId="26" xfId="1" applyFont="1" applyFill="1" applyBorder="1" applyAlignment="1" applyProtection="1">
      <alignment horizontal="center" vertical="center"/>
      <protection locked="0"/>
    </xf>
    <xf numFmtId="0" fontId="7" fillId="0" borderId="27" xfId="1" applyFont="1" applyFill="1" applyBorder="1" applyAlignment="1" applyProtection="1">
      <alignment horizontal="center" vertical="center"/>
      <protection locked="0"/>
    </xf>
    <xf numFmtId="0" fontId="7" fillId="0" borderId="26" xfId="1" applyFont="1" applyFill="1" applyBorder="1" applyProtection="1">
      <protection locked="0"/>
    </xf>
    <xf numFmtId="0" fontId="7" fillId="0" borderId="27" xfId="1" applyFont="1" applyFill="1" applyBorder="1" applyProtection="1">
      <protection locked="0"/>
    </xf>
    <xf numFmtId="0" fontId="4" fillId="0" borderId="39" xfId="1" applyFont="1" applyFill="1" applyBorder="1" applyProtection="1">
      <protection hidden="1"/>
    </xf>
    <xf numFmtId="0" fontId="7" fillId="0" borderId="40" xfId="1" quotePrefix="1" applyNumberFormat="1" applyFont="1" applyFill="1" applyBorder="1" applyAlignment="1" applyProtection="1">
      <alignment horizontal="center"/>
    </xf>
    <xf numFmtId="0" fontId="4" fillId="0" borderId="41" xfId="1" applyFont="1" applyFill="1" applyBorder="1" applyAlignment="1" applyProtection="1">
      <alignment horizontal="center" vertical="center"/>
    </xf>
    <xf numFmtId="0" fontId="4" fillId="0" borderId="42" xfId="1" applyFont="1" applyFill="1" applyBorder="1" applyAlignment="1" applyProtection="1">
      <alignment horizontal="center" vertical="center"/>
    </xf>
    <xf numFmtId="0" fontId="4" fillId="0" borderId="43" xfId="1" applyFont="1" applyFill="1" applyBorder="1" applyAlignment="1" applyProtection="1">
      <alignment horizontal="center" vertical="center"/>
    </xf>
    <xf numFmtId="0" fontId="4" fillId="0" borderId="41" xfId="1" applyFont="1" applyFill="1" applyBorder="1" applyProtection="1"/>
    <xf numFmtId="0" fontId="4" fillId="0" borderId="42" xfId="1" applyFont="1" applyFill="1" applyBorder="1" applyProtection="1"/>
    <xf numFmtId="0" fontId="4" fillId="0" borderId="43" xfId="1" applyFont="1" applyFill="1" applyBorder="1" applyProtection="1"/>
    <xf numFmtId="0" fontId="3" fillId="0" borderId="44" xfId="1" applyFont="1" applyFill="1" applyBorder="1" applyAlignment="1" applyProtection="1">
      <alignment horizontal="left"/>
      <protection hidden="1"/>
    </xf>
    <xf numFmtId="0" fontId="3" fillId="0" borderId="1" xfId="1" applyFont="1" applyFill="1" applyBorder="1" applyAlignment="1" applyProtection="1">
      <alignment horizontal="left"/>
    </xf>
    <xf numFmtId="0" fontId="3" fillId="0" borderId="45" xfId="1" applyFont="1" applyFill="1" applyBorder="1" applyAlignment="1" applyProtection="1">
      <alignment horizontal="left"/>
    </xf>
    <xf numFmtId="0" fontId="7" fillId="0" borderId="11" xfId="1" applyFont="1" applyFill="1" applyBorder="1" applyAlignment="1" applyProtection="1">
      <alignment horizontal="center"/>
    </xf>
    <xf numFmtId="0" fontId="4" fillId="0" borderId="16" xfId="1" applyFont="1" applyFill="1" applyBorder="1" applyAlignment="1" applyProtection="1">
      <alignment horizontal="center"/>
    </xf>
    <xf numFmtId="0" fontId="7" fillId="0" borderId="16" xfId="1" applyFont="1" applyFill="1" applyBorder="1" applyAlignment="1" applyProtection="1">
      <alignment horizontal="center"/>
    </xf>
    <xf numFmtId="0" fontId="7" fillId="0" borderId="24" xfId="1" applyFont="1" applyFill="1" applyBorder="1" applyAlignment="1" applyProtection="1">
      <alignment horizontal="center"/>
    </xf>
    <xf numFmtId="0" fontId="7" fillId="0" borderId="46" xfId="1" applyFont="1" applyFill="1" applyBorder="1" applyAlignment="1" applyProtection="1">
      <alignment horizontal="center"/>
      <protection hidden="1"/>
    </xf>
    <xf numFmtId="0" fontId="7" fillId="0" borderId="26" xfId="1" applyFont="1" applyFill="1" applyBorder="1" applyAlignment="1" applyProtection="1">
      <alignment horizontal="center"/>
      <protection hidden="1"/>
    </xf>
    <xf numFmtId="0" fontId="7" fillId="0" borderId="27" xfId="1" applyFont="1" applyFill="1" applyBorder="1" applyAlignment="1" applyProtection="1">
      <alignment horizontal="center"/>
      <protection hidden="1"/>
    </xf>
    <xf numFmtId="0" fontId="7" fillId="0" borderId="12" xfId="1" applyFont="1" applyFill="1" applyBorder="1" applyAlignment="1" applyProtection="1">
      <alignment horizontal="center" vertical="center"/>
      <protection locked="0"/>
    </xf>
    <xf numFmtId="0" fontId="7" fillId="0" borderId="12" xfId="1" applyFont="1" applyFill="1" applyBorder="1" applyProtection="1">
      <protection locked="0"/>
    </xf>
    <xf numFmtId="0" fontId="7" fillId="0" borderId="46" xfId="1" applyFont="1" applyFill="1" applyBorder="1" applyAlignment="1" applyProtection="1">
      <alignment horizontal="center" vertical="center"/>
      <protection locked="0"/>
    </xf>
    <xf numFmtId="0" fontId="7" fillId="0" borderId="46" xfId="1" applyFont="1" applyFill="1" applyBorder="1" applyProtection="1">
      <protection locked="0"/>
    </xf>
    <xf numFmtId="0" fontId="4" fillId="0" borderId="47" xfId="1" applyFont="1" applyFill="1" applyBorder="1" applyProtection="1">
      <protection hidden="1"/>
    </xf>
    <xf numFmtId="0" fontId="7" fillId="0" borderId="48" xfId="1" quotePrefix="1" applyNumberFormat="1" applyFont="1" applyFill="1" applyBorder="1" applyAlignment="1" applyProtection="1">
      <alignment horizontal="center"/>
    </xf>
    <xf numFmtId="0" fontId="4" fillId="0" borderId="49" xfId="1" applyFont="1" applyFill="1" applyBorder="1" applyAlignment="1" applyProtection="1">
      <alignment horizontal="center" vertical="center"/>
    </xf>
    <xf numFmtId="0" fontId="4" fillId="0" borderId="50" xfId="1" applyFont="1" applyFill="1" applyBorder="1" applyAlignment="1" applyProtection="1">
      <alignment horizontal="center" vertical="center"/>
    </xf>
    <xf numFmtId="0" fontId="4" fillId="0" borderId="49" xfId="1" applyFont="1" applyFill="1" applyBorder="1" applyProtection="1"/>
    <xf numFmtId="0" fontId="4" fillId="0" borderId="50" xfId="1" applyFont="1" applyFill="1" applyBorder="1" applyProtection="1"/>
    <xf numFmtId="0" fontId="9" fillId="0" borderId="51" xfId="1" applyFont="1" applyFill="1" applyBorder="1" applyAlignment="1" applyProtection="1">
      <alignment horizontal="left" indent="1"/>
      <protection hidden="1"/>
    </xf>
    <xf numFmtId="0" fontId="7" fillId="0" borderId="52" xfId="1" quotePrefix="1" applyNumberFormat="1" applyFont="1" applyFill="1" applyBorder="1" applyAlignment="1" applyProtection="1">
      <alignment horizontal="center"/>
    </xf>
    <xf numFmtId="0" fontId="7" fillId="0" borderId="53" xfId="1" applyFont="1" applyFill="1" applyBorder="1" applyAlignment="1" applyProtection="1">
      <alignment horizontal="center" vertical="center"/>
      <protection locked="0"/>
    </xf>
    <xf numFmtId="0" fontId="7" fillId="0" borderId="54" xfId="1" applyFont="1" applyFill="1" applyBorder="1" applyAlignment="1" applyProtection="1">
      <alignment horizontal="center" vertical="center"/>
      <protection locked="0"/>
    </xf>
    <xf numFmtId="0" fontId="7" fillId="0" borderId="55" xfId="1" applyFont="1" applyFill="1" applyBorder="1" applyAlignment="1" applyProtection="1">
      <alignment horizontal="center" vertical="center"/>
      <protection locked="0"/>
    </xf>
    <xf numFmtId="0" fontId="7" fillId="0" borderId="53" xfId="1" applyFont="1" applyFill="1" applyBorder="1" applyProtection="1">
      <protection locked="0"/>
    </xf>
    <xf numFmtId="0" fontId="7" fillId="0" borderId="54" xfId="1" applyFont="1" applyFill="1" applyBorder="1" applyProtection="1">
      <protection locked="0"/>
    </xf>
    <xf numFmtId="0" fontId="7" fillId="0" borderId="55" xfId="1" applyFont="1" applyFill="1" applyBorder="1" applyProtection="1">
      <protection locked="0"/>
    </xf>
    <xf numFmtId="0" fontId="3" fillId="0" borderId="0" xfId="1" applyFont="1" applyFill="1" applyProtection="1"/>
    <xf numFmtId="0" fontId="3" fillId="0" borderId="4" xfId="1" applyFont="1" applyBorder="1" applyAlignment="1" applyProtection="1">
      <alignment vertical="top"/>
    </xf>
    <xf numFmtId="0" fontId="8" fillId="0" borderId="56" xfId="1" applyFont="1" applyFill="1" applyBorder="1" applyAlignment="1" applyProtection="1">
      <alignment horizontal="left" vertical="center" wrapText="1" indent="1"/>
    </xf>
    <xf numFmtId="0" fontId="7" fillId="0" borderId="57" xfId="1" applyFont="1" applyFill="1" applyBorder="1" applyAlignment="1" applyProtection="1">
      <alignment horizontal="center" wrapText="1"/>
    </xf>
    <xf numFmtId="0" fontId="7" fillId="0" borderId="58" xfId="1" applyFont="1" applyFill="1" applyBorder="1" applyAlignment="1" applyProtection="1">
      <alignment horizontal="center" wrapText="1"/>
      <protection hidden="1"/>
    </xf>
    <xf numFmtId="0" fontId="7" fillId="0" borderId="59" xfId="1" applyFont="1" applyFill="1" applyBorder="1" applyAlignment="1" applyProtection="1">
      <alignment horizontal="center" vertical="center" wrapText="1"/>
      <protection hidden="1"/>
    </xf>
    <xf numFmtId="0" fontId="7" fillId="0" borderId="60" xfId="1" applyFont="1" applyFill="1" applyBorder="1" applyAlignment="1" applyProtection="1">
      <alignment horizontal="center" vertical="center" wrapText="1"/>
      <protection hidden="1"/>
    </xf>
    <xf numFmtId="0" fontId="2" fillId="0" borderId="13" xfId="1" applyBorder="1" applyAlignment="1" applyProtection="1">
      <alignment wrapText="1"/>
    </xf>
    <xf numFmtId="0" fontId="2" fillId="0" borderId="9" xfId="1" applyBorder="1" applyAlignment="1" applyProtection="1">
      <alignment vertical="center"/>
    </xf>
    <xf numFmtId="0" fontId="2" fillId="0" borderId="13" xfId="1" applyBorder="1" applyAlignment="1" applyProtection="1">
      <alignment vertical="center"/>
    </xf>
    <xf numFmtId="0" fontId="2" fillId="0" borderId="13" xfId="1" applyFont="1" applyBorder="1" applyProtection="1"/>
    <xf numFmtId="0" fontId="2" fillId="0" borderId="13" xfId="1" applyBorder="1" applyProtection="1"/>
    <xf numFmtId="0" fontId="7" fillId="0" borderId="30" xfId="1" quotePrefix="1" applyFont="1" applyFill="1" applyBorder="1" applyAlignment="1" applyProtection="1">
      <alignment horizontal="center" vertical="center" wrapText="1"/>
    </xf>
    <xf numFmtId="0" fontId="7" fillId="0" borderId="31" xfId="1" applyFont="1" applyFill="1" applyBorder="1" applyAlignment="1" applyProtection="1">
      <alignment wrapText="1"/>
    </xf>
    <xf numFmtId="0" fontId="7" fillId="0" borderId="20" xfId="1" applyFont="1" applyFill="1" applyBorder="1" applyAlignment="1" applyProtection="1">
      <alignment horizontal="center" vertical="center" wrapText="1"/>
      <protection locked="0"/>
    </xf>
    <xf numFmtId="0" fontId="4" fillId="0" borderId="21" xfId="1" applyFont="1" applyFill="1" applyBorder="1" applyAlignment="1" applyProtection="1">
      <alignment horizontal="center" vertical="center" wrapText="1"/>
    </xf>
    <xf numFmtId="0" fontId="7" fillId="0" borderId="9" xfId="1" applyFont="1" applyBorder="1" applyProtection="1"/>
    <xf numFmtId="0" fontId="2" fillId="0" borderId="61" xfId="1" applyBorder="1" applyProtection="1"/>
    <xf numFmtId="0" fontId="2" fillId="0" borderId="33" xfId="1" applyBorder="1" applyProtection="1"/>
    <xf numFmtId="0" fontId="2" fillId="0" borderId="22" xfId="1" applyBorder="1" applyProtection="1"/>
    <xf numFmtId="0" fontId="3" fillId="0" borderId="9" xfId="1" applyFont="1" applyBorder="1" applyProtection="1"/>
    <xf numFmtId="0" fontId="2" fillId="0" borderId="9" xfId="1" applyFont="1" applyBorder="1" applyProtection="1"/>
    <xf numFmtId="0" fontId="7" fillId="0" borderId="35" xfId="1" quotePrefix="1" applyFont="1" applyFill="1" applyBorder="1" applyAlignment="1" applyProtection="1">
      <alignment horizontal="center" vertical="center" wrapText="1"/>
    </xf>
    <xf numFmtId="0" fontId="7" fillId="0" borderId="12" xfId="1" applyFont="1" applyFill="1" applyBorder="1" applyAlignment="1" applyProtection="1">
      <alignment wrapText="1"/>
      <protection hidden="1"/>
    </xf>
    <xf numFmtId="0" fontId="7" fillId="0" borderId="13" xfId="1" applyFont="1" applyFill="1" applyBorder="1" applyAlignment="1" applyProtection="1">
      <alignment horizontal="center" vertical="center" wrapText="1"/>
      <protection locked="0"/>
    </xf>
    <xf numFmtId="0" fontId="4" fillId="0" borderId="36" xfId="1" applyFont="1" applyFill="1" applyBorder="1" applyAlignment="1" applyProtection="1">
      <alignment horizontal="center" vertical="center" wrapText="1"/>
    </xf>
    <xf numFmtId="0" fontId="3" fillId="0" borderId="17" xfId="1" applyFont="1" applyBorder="1" applyProtection="1"/>
    <xf numFmtId="0" fontId="7" fillId="0" borderId="12" xfId="1" applyFont="1" applyFill="1" applyBorder="1" applyAlignment="1" applyProtection="1">
      <alignment wrapText="1"/>
    </xf>
    <xf numFmtId="0" fontId="7" fillId="0" borderId="17" xfId="1" applyFont="1" applyBorder="1" applyProtection="1"/>
    <xf numFmtId="0" fontId="2" fillId="0" borderId="17" xfId="1" applyFont="1" applyBorder="1" applyProtection="1"/>
    <xf numFmtId="0" fontId="2" fillId="4" borderId="0" xfId="1" applyFont="1" applyFill="1" applyProtection="1"/>
    <xf numFmtId="0" fontId="2" fillId="0" borderId="0" xfId="1" applyFont="1" applyFill="1" applyProtection="1"/>
    <xf numFmtId="0" fontId="7" fillId="0" borderId="34" xfId="1" applyFont="1" applyFill="1" applyBorder="1" applyAlignment="1" applyProtection="1">
      <alignment horizontal="left" vertical="center" wrapText="1"/>
      <protection hidden="1"/>
    </xf>
    <xf numFmtId="0" fontId="7" fillId="0" borderId="34" xfId="1" applyFont="1" applyFill="1" applyBorder="1" applyAlignment="1" applyProtection="1">
      <alignment horizontal="left" vertical="center"/>
      <protection hidden="1"/>
    </xf>
    <xf numFmtId="0" fontId="4" fillId="0" borderId="36" xfId="1" applyFont="1" applyFill="1" applyBorder="1" applyAlignment="1" applyProtection="1">
      <alignment horizontal="center" vertical="center"/>
    </xf>
    <xf numFmtId="0" fontId="7" fillId="0" borderId="22" xfId="1" applyFont="1" applyFill="1" applyBorder="1" applyAlignment="1" applyProtection="1">
      <alignment wrapText="1"/>
      <protection hidden="1"/>
    </xf>
    <xf numFmtId="0" fontId="7" fillId="0" borderId="10" xfId="1" applyFont="1" applyFill="1" applyBorder="1" applyAlignment="1" applyProtection="1">
      <alignment horizontal="left" vertical="center" wrapText="1"/>
      <protection hidden="1"/>
    </xf>
    <xf numFmtId="0" fontId="7" fillId="0" borderId="52" xfId="1" quotePrefix="1" applyFont="1" applyFill="1" applyBorder="1" applyAlignment="1" applyProtection="1">
      <alignment horizontal="center" vertical="center" wrapText="1"/>
    </xf>
    <xf numFmtId="0" fontId="7" fillId="0" borderId="53" xfId="1" applyFont="1" applyFill="1" applyBorder="1" applyAlignment="1" applyProtection="1">
      <alignment wrapText="1"/>
      <protection hidden="1"/>
    </xf>
    <xf numFmtId="0" fontId="7" fillId="0" borderId="9" xfId="1" applyFont="1" applyFill="1" applyBorder="1" applyAlignment="1" applyProtection="1">
      <alignment horizontal="center" vertical="center"/>
      <protection locked="0"/>
    </xf>
    <xf numFmtId="0" fontId="4" fillId="0" borderId="14" xfId="1" applyFont="1" applyFill="1" applyBorder="1" applyAlignment="1" applyProtection="1">
      <alignment horizontal="center" vertical="center"/>
    </xf>
    <xf numFmtId="0" fontId="7" fillId="0" borderId="62" xfId="1" applyFont="1" applyFill="1" applyBorder="1" applyAlignment="1" applyProtection="1">
      <alignment horizontal="left" vertical="center" wrapText="1"/>
      <protection hidden="1"/>
    </xf>
    <xf numFmtId="0" fontId="7" fillId="0" borderId="63" xfId="1" quotePrefix="1" applyFont="1" applyFill="1" applyBorder="1" applyAlignment="1" applyProtection="1">
      <alignment horizontal="center" vertical="center" wrapText="1"/>
    </xf>
    <xf numFmtId="0" fontId="7" fillId="0" borderId="64" xfId="1" applyFont="1" applyFill="1" applyBorder="1" applyAlignment="1" applyProtection="1">
      <alignment wrapText="1"/>
      <protection hidden="1"/>
    </xf>
    <xf numFmtId="0" fontId="4" fillId="0" borderId="65" xfId="1" applyFont="1" applyFill="1" applyBorder="1" applyAlignment="1" applyProtection="1">
      <alignment horizontal="center" vertical="center" wrapText="1"/>
    </xf>
    <xf numFmtId="0" fontId="4" fillId="0" borderId="66" xfId="1" applyFont="1" applyFill="1" applyBorder="1" applyAlignment="1" applyProtection="1">
      <alignment horizontal="center" vertical="center" wrapText="1"/>
    </xf>
    <xf numFmtId="0" fontId="7" fillId="0" borderId="13" xfId="1" applyFont="1" applyBorder="1" applyProtection="1"/>
    <xf numFmtId="0" fontId="3" fillId="0" borderId="13" xfId="1" applyFont="1" applyBorder="1" applyProtection="1"/>
    <xf numFmtId="0" fontId="12" fillId="0" borderId="0" xfId="1" applyFont="1" applyFill="1" applyProtection="1">
      <protection hidden="1"/>
    </xf>
    <xf numFmtId="0" fontId="13" fillId="0" borderId="0" xfId="1" applyFont="1" applyFill="1" applyProtection="1"/>
    <xf numFmtId="0" fontId="7" fillId="0" borderId="0" xfId="1" applyFont="1" applyProtection="1"/>
    <xf numFmtId="0" fontId="4" fillId="0" borderId="10" xfId="1" applyFont="1" applyFill="1" applyBorder="1" applyAlignment="1" applyProtection="1">
      <alignment horizontal="center" vertical="center"/>
      <protection hidden="1"/>
    </xf>
    <xf numFmtId="0" fontId="0" fillId="0" borderId="15" xfId="0" applyFill="1" applyBorder="1" applyProtection="1">
      <protection hidden="1"/>
    </xf>
    <xf numFmtId="0" fontId="0" fillId="0" borderId="23" xfId="0" applyFill="1" applyBorder="1" applyProtection="1">
      <protection hidden="1"/>
    </xf>
    <xf numFmtId="0" fontId="4" fillId="0" borderId="15" xfId="1" applyFont="1" applyFill="1" applyBorder="1" applyAlignment="1" applyProtection="1">
      <alignment horizontal="center" vertical="center"/>
      <protection hidden="1"/>
    </xf>
    <xf numFmtId="0" fontId="4" fillId="0" borderId="23" xfId="1" applyFont="1" applyFill="1" applyBorder="1" applyAlignment="1" applyProtection="1">
      <alignment horizontal="center" vertical="center"/>
      <protection hidden="1"/>
    </xf>
    <xf numFmtId="0" fontId="7" fillId="0" borderId="10" xfId="1" applyFont="1" applyFill="1" applyBorder="1" applyAlignment="1" applyProtection="1">
      <alignment horizontal="left" vertical="center" wrapText="1"/>
      <protection hidden="1"/>
    </xf>
    <xf numFmtId="0" fontId="7" fillId="0" borderId="29" xfId="1" applyFont="1" applyFill="1" applyBorder="1" applyAlignment="1" applyProtection="1">
      <alignment horizontal="left" vertical="center" wrapText="1"/>
      <protection hidden="1"/>
    </xf>
    <xf numFmtId="0" fontId="7" fillId="0" borderId="34" xfId="1" applyFont="1" applyFill="1" applyBorder="1" applyAlignment="1" applyProtection="1">
      <alignment horizontal="left" vertical="center" wrapText="1"/>
      <protection hidden="1"/>
    </xf>
  </cellXfs>
  <cellStyles count="10">
    <cellStyle name="Cover" xfId="4"/>
    <cellStyle name="Menu" xfId="5"/>
    <cellStyle name="Milliers [0]_Oilques" xfId="6"/>
    <cellStyle name="Milliers_Oilques" xfId="7"/>
    <cellStyle name="Monétaire [0]_Oilques" xfId="8"/>
    <cellStyle name="Monétaire_Oilques" xfId="9"/>
    <cellStyle name="Normal" xfId="0" builtinId="0"/>
    <cellStyle name="Normal_Electricity_May9th" xfId="1"/>
    <cellStyle name="Normal_Oilques" xfId="2"/>
    <cellStyle name="Year" xfId="3"/>
  </cellStyles>
  <dxfs count="2">
    <dxf>
      <fill>
        <patternFill>
          <bgColor indexed="13"/>
        </patternFill>
      </fill>
    </dxf>
    <dxf>
      <fill>
        <patternFill>
          <bgColor indexed="1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0</xdr:row>
          <xdr:rowOff>57150</xdr:rowOff>
        </xdr:from>
        <xdr:to>
          <xdr:col>2</xdr:col>
          <xdr:colOff>523875</xdr:colOff>
          <xdr:row>0</xdr:row>
          <xdr:rowOff>266700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sv-SE" sz="1000" b="1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Menu</a:t>
              </a:r>
              <a:endParaRPr lang="sv-SE"/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47625</xdr:colOff>
          <xdr:row>0</xdr:row>
          <xdr:rowOff>95250</xdr:rowOff>
        </xdr:from>
        <xdr:to>
          <xdr:col>2</xdr:col>
          <xdr:colOff>428625</xdr:colOff>
          <xdr:row>0</xdr:row>
          <xdr:rowOff>304800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sv-SE" sz="1000" b="1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Menu</a:t>
              </a:r>
              <a:endParaRPr lang="sv-SE"/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isa\AppData\Local\Microsoft\Windows\Temporary%20Internet%20Files\Content.Outlook\RJQNXC33\SWEDEN_ELE_version_2_2012-10-01%20(3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art"/>
      <sheetName val="Cover"/>
      <sheetName val="Menu"/>
      <sheetName val="Table1"/>
      <sheetName val="Table2"/>
      <sheetName val="Table3"/>
      <sheetName val="Table4"/>
      <sheetName val="Table5"/>
      <sheetName val="Table6a"/>
      <sheetName val="Table6b"/>
      <sheetName val="Table6c"/>
      <sheetName val="Table6d"/>
      <sheetName val="Table7a"/>
      <sheetName val="Table7b"/>
      <sheetName val="Table8"/>
      <sheetName val="TableEU-1"/>
      <sheetName val="TableEU-2"/>
      <sheetName val="GELE"/>
      <sheetName val="GHEAT"/>
      <sheetName val="NELE"/>
      <sheetName val="NHEAT"/>
      <sheetName val="ELET34"/>
      <sheetName val="HEAT34"/>
      <sheetName val="TAB5ELE"/>
      <sheetName val="TAB5CHP"/>
      <sheetName val="TAB5TOT"/>
      <sheetName val="TAB5HEAT"/>
      <sheetName val="TAB5CHPH"/>
      <sheetName val="TAB5TOTH"/>
      <sheetName val="TAB6ANTONS"/>
      <sheetName val="TAB6CCTONS"/>
      <sheetName val="TAB6OBCTONS"/>
      <sheetName val="TAB6SCTONS"/>
      <sheetName val="TAB6LIGTONS"/>
      <sheetName val="TAB6PEATONS"/>
      <sheetName val="TAB6PFUELTONS"/>
      <sheetName val="TAB6COKEOCTONS"/>
      <sheetName val="TAB6GASCOKETONS"/>
      <sheetName val="TAB6COALTARTONS"/>
      <sheetName val="TAB6BKBTONS"/>
      <sheetName val="TAB6GWGASTJ"/>
      <sheetName val="TAB6COGTJ"/>
      <sheetName val="TAB6BFGTJ"/>
      <sheetName val="TAB6OSGASTJ"/>
      <sheetName val="TAB6CRUDOILTONS"/>
      <sheetName val="TAB6NGLTONS"/>
      <sheetName val="TAB6REFGASTONS"/>
      <sheetName val="TAB6LPGTONS"/>
      <sheetName val="TAB6NAPHTHATONS"/>
      <sheetName val="TAB6KERJETONS"/>
      <sheetName val="TAB6OTHKEROTONS"/>
      <sheetName val="TAB6GASDIESTONS"/>
      <sheetName val="TAB6HFUELTONS"/>
      <sheetName val="TAB6BITUTONS"/>
      <sheetName val="TAB6PETCOKETONS"/>
      <sheetName val="TAB6OTHOILTONS"/>
      <sheetName val="TAB6NGASTJ"/>
      <sheetName val="TAB6INDWTJ"/>
      <sheetName val="TAB6MSWRTJ"/>
      <sheetName val="TAB6MSWNRTJ"/>
      <sheetName val="TAB6WOODTJ"/>
      <sheetName val="TAB6SEWAGETJ"/>
      <sheetName val="TAB6LANDGASTJ"/>
      <sheetName val="TAB6OTHBIOTJ"/>
      <sheetName val="TAB6LIQBIOTONS"/>
      <sheetName val="TAB6TOTAL"/>
      <sheetName val="TAB7MAIN"/>
      <sheetName val="TAB7AUTO"/>
      <sheetName val="TAB8IMPE"/>
      <sheetName val="TAB8IMPHC"/>
      <sheetName val="TAB8EXPE"/>
      <sheetName val="TAB8EXPHC"/>
      <sheetName val="2010-Errors"/>
      <sheetName val="2009-Errors"/>
      <sheetName val="2008-Errors"/>
      <sheetName val="2007-Errors"/>
      <sheetName val="2006-Errors"/>
      <sheetName val="2003-Errors"/>
      <sheetName val="2002-Errors"/>
      <sheetName val="2001-Errors"/>
      <sheetName val="2000-Errors"/>
      <sheetName val="1999-Errors"/>
      <sheetName val="1998-Errors"/>
      <sheetName val="1997-Errors"/>
      <sheetName val="1996-Errors"/>
      <sheetName val="1995-Errors"/>
      <sheetName val="1994-Errors"/>
      <sheetName val="1993-Errors"/>
      <sheetName val="1992-Errors"/>
      <sheetName val="1991-Errors"/>
      <sheetName val="1990-Errors"/>
      <sheetName val="2011-Errors"/>
      <sheetName val="Remarks"/>
      <sheetName val="SWEDEN_ELE_version_2_2012-10-01"/>
    </sheetNames>
    <definedNames>
      <definedName name="GotoMenu"/>
    </definedNames>
    <sheetDataSet>
      <sheetData sheetId="0"/>
      <sheetData sheetId="1">
        <row r="104">
          <cell r="G104" t="str">
            <v>Sweden</v>
          </cell>
        </row>
        <row r="105">
          <cell r="D105">
            <v>2011</v>
          </cell>
          <cell r="K105" t="str">
            <v>Australia</v>
          </cell>
          <cell r="L105" t="str">
            <v>Australie</v>
          </cell>
          <cell r="M105" t="str">
            <v>AUSTRALI</v>
          </cell>
          <cell r="N105" t="str">
            <v>AU</v>
          </cell>
        </row>
        <row r="106">
          <cell r="D106">
            <v>2010</v>
          </cell>
          <cell r="G106" t="str">
            <v>Sweden</v>
          </cell>
          <cell r="K106" t="str">
            <v>Austria</v>
          </cell>
          <cell r="L106" t="str">
            <v>Autriche</v>
          </cell>
          <cell r="M106" t="str">
            <v>AUSTRIA</v>
          </cell>
          <cell r="N106" t="str">
            <v>AT</v>
          </cell>
        </row>
        <row r="107">
          <cell r="D107">
            <v>2009</v>
          </cell>
          <cell r="K107" t="str">
            <v>Belgium</v>
          </cell>
          <cell r="L107" t="str">
            <v>Belgique</v>
          </cell>
          <cell r="M107" t="str">
            <v>BELGIUM</v>
          </cell>
          <cell r="N107" t="str">
            <v>BE</v>
          </cell>
        </row>
        <row r="108">
          <cell r="D108">
            <v>2008</v>
          </cell>
          <cell r="K108" t="str">
            <v>Canada</v>
          </cell>
          <cell r="L108" t="str">
            <v>Canada</v>
          </cell>
          <cell r="M108" t="str">
            <v>CANADA</v>
          </cell>
          <cell r="N108" t="str">
            <v>CA</v>
          </cell>
        </row>
        <row r="109">
          <cell r="D109">
            <v>2007</v>
          </cell>
          <cell r="G109" t="b">
            <v>0</v>
          </cell>
          <cell r="K109" t="str">
            <v>Chile</v>
          </cell>
          <cell r="L109" t="str">
            <v>Chili</v>
          </cell>
          <cell r="M109" t="str">
            <v>CHILE</v>
          </cell>
          <cell r="N109" t="str">
            <v>CL</v>
          </cell>
        </row>
        <row r="110">
          <cell r="D110">
            <v>2006</v>
          </cell>
          <cell r="K110" t="str">
            <v>Czech Republic</v>
          </cell>
          <cell r="L110" t="str">
            <v>République tchèque</v>
          </cell>
          <cell r="M110" t="str">
            <v>CZECH</v>
          </cell>
          <cell r="N110" t="str">
            <v>CZ</v>
          </cell>
        </row>
        <row r="111">
          <cell r="D111">
            <v>2005</v>
          </cell>
          <cell r="G111">
            <v>1</v>
          </cell>
          <cell r="K111" t="str">
            <v>Denmark</v>
          </cell>
          <cell r="L111" t="str">
            <v>Danemark</v>
          </cell>
          <cell r="M111" t="str">
            <v>DENMARK</v>
          </cell>
          <cell r="N111" t="str">
            <v>DK</v>
          </cell>
        </row>
        <row r="112">
          <cell r="D112">
            <v>2004</v>
          </cell>
          <cell r="K112" t="str">
            <v>Finland</v>
          </cell>
          <cell r="L112" t="str">
            <v>Finlande</v>
          </cell>
          <cell r="M112" t="str">
            <v>FINLAND</v>
          </cell>
          <cell r="N112" t="str">
            <v>FI</v>
          </cell>
        </row>
        <row r="113">
          <cell r="D113">
            <v>2003</v>
          </cell>
          <cell r="K113" t="str">
            <v>France</v>
          </cell>
          <cell r="L113" t="str">
            <v>France</v>
          </cell>
          <cell r="M113" t="str">
            <v>FRANCE</v>
          </cell>
          <cell r="N113" t="str">
            <v>FR</v>
          </cell>
        </row>
        <row r="114">
          <cell r="D114">
            <v>2002</v>
          </cell>
          <cell r="K114" t="str">
            <v>Germany</v>
          </cell>
          <cell r="L114" t="str">
            <v>Allemagne</v>
          </cell>
          <cell r="M114" t="str">
            <v>GERMANY</v>
          </cell>
          <cell r="N114" t="str">
            <v>DE</v>
          </cell>
        </row>
        <row r="115">
          <cell r="D115">
            <v>2001</v>
          </cell>
          <cell r="G115">
            <v>1</v>
          </cell>
          <cell r="K115" t="str">
            <v>Greece</v>
          </cell>
          <cell r="L115" t="str">
            <v>Grèce</v>
          </cell>
          <cell r="M115" t="str">
            <v>GREECE</v>
          </cell>
          <cell r="N115" t="str">
            <v>GR</v>
          </cell>
        </row>
        <row r="116">
          <cell r="D116">
            <v>2000</v>
          </cell>
          <cell r="K116" t="str">
            <v>Hungary</v>
          </cell>
          <cell r="L116" t="str">
            <v>Hongrie</v>
          </cell>
          <cell r="M116" t="str">
            <v>HUNGARY</v>
          </cell>
          <cell r="N116" t="str">
            <v>HU</v>
          </cell>
        </row>
        <row r="117">
          <cell r="D117">
            <v>1999</v>
          </cell>
          <cell r="G117">
            <v>2011</v>
          </cell>
          <cell r="K117" t="str">
            <v>Iceland</v>
          </cell>
          <cell r="L117" t="str">
            <v>Islande</v>
          </cell>
          <cell r="M117" t="str">
            <v>ICELAND</v>
          </cell>
          <cell r="N117" t="str">
            <v>IS</v>
          </cell>
        </row>
        <row r="118">
          <cell r="D118">
            <v>1998</v>
          </cell>
          <cell r="K118" t="str">
            <v>Ireland</v>
          </cell>
          <cell r="L118" t="str">
            <v>Irlande</v>
          </cell>
          <cell r="M118" t="str">
            <v>IRELAND</v>
          </cell>
          <cell r="N118" t="str">
            <v>IE</v>
          </cell>
        </row>
        <row r="119">
          <cell r="D119">
            <v>1997</v>
          </cell>
          <cell r="K119" t="str">
            <v>Italy</v>
          </cell>
          <cell r="L119" t="str">
            <v>Italie</v>
          </cell>
          <cell r="M119" t="str">
            <v>ITALY</v>
          </cell>
          <cell r="N119" t="str">
            <v>IT</v>
          </cell>
        </row>
        <row r="120">
          <cell r="D120">
            <v>1996</v>
          </cell>
          <cell r="K120" t="str">
            <v>Japan</v>
          </cell>
          <cell r="L120" t="str">
            <v>Japon</v>
          </cell>
          <cell r="M120" t="str">
            <v>JAPAN</v>
          </cell>
          <cell r="N120" t="str">
            <v>JP</v>
          </cell>
        </row>
        <row r="121">
          <cell r="D121">
            <v>1995</v>
          </cell>
          <cell r="K121" t="str">
            <v>Korea</v>
          </cell>
          <cell r="L121" t="str">
            <v>Corée</v>
          </cell>
          <cell r="M121" t="str">
            <v>KOREA</v>
          </cell>
          <cell r="N121" t="str">
            <v>KR</v>
          </cell>
        </row>
        <row r="122">
          <cell r="D122">
            <v>1994</v>
          </cell>
          <cell r="K122" t="str">
            <v>Luxembourg</v>
          </cell>
          <cell r="L122" t="str">
            <v>Luxembourg</v>
          </cell>
          <cell r="M122" t="str">
            <v>LUXEMBOU</v>
          </cell>
          <cell r="N122" t="str">
            <v>LU</v>
          </cell>
        </row>
        <row r="123">
          <cell r="D123">
            <v>1993</v>
          </cell>
          <cell r="K123" t="str">
            <v>Mexico</v>
          </cell>
          <cell r="L123" t="str">
            <v>Mexique</v>
          </cell>
          <cell r="M123" t="str">
            <v>MEXICO</v>
          </cell>
          <cell r="N123" t="str">
            <v>MX</v>
          </cell>
        </row>
        <row r="124">
          <cell r="D124">
            <v>1992</v>
          </cell>
          <cell r="K124" t="str">
            <v>Netherlands</v>
          </cell>
          <cell r="L124" t="str">
            <v>Pays-Bas</v>
          </cell>
          <cell r="M124" t="str">
            <v>NETHLAND</v>
          </cell>
          <cell r="N124" t="str">
            <v>NL</v>
          </cell>
        </row>
        <row r="125">
          <cell r="D125">
            <v>1991</v>
          </cell>
          <cell r="K125" t="str">
            <v>New Zealand</v>
          </cell>
          <cell r="L125" t="str">
            <v>Nouvelle-Zélande</v>
          </cell>
          <cell r="M125" t="str">
            <v>NZ</v>
          </cell>
          <cell r="N125" t="str">
            <v>NZ</v>
          </cell>
        </row>
        <row r="126">
          <cell r="D126">
            <v>1990</v>
          </cell>
          <cell r="K126" t="str">
            <v>Norway</v>
          </cell>
          <cell r="L126" t="str">
            <v>Norvège</v>
          </cell>
          <cell r="M126" t="str">
            <v>NORWAY</v>
          </cell>
          <cell r="N126" t="str">
            <v>NO</v>
          </cell>
        </row>
        <row r="127">
          <cell r="K127" t="str">
            <v>Poland</v>
          </cell>
          <cell r="L127" t="str">
            <v>Pologne</v>
          </cell>
          <cell r="M127" t="str">
            <v>POLAND</v>
          </cell>
          <cell r="N127" t="str">
            <v>PL</v>
          </cell>
        </row>
        <row r="128">
          <cell r="K128" t="str">
            <v>Portugal</v>
          </cell>
          <cell r="L128" t="str">
            <v>Portugal</v>
          </cell>
          <cell r="M128" t="str">
            <v>PORTUGAL</v>
          </cell>
          <cell r="N128" t="str">
            <v>PT</v>
          </cell>
        </row>
        <row r="129">
          <cell r="K129" t="str">
            <v>Slovak Republic</v>
          </cell>
          <cell r="L129" t="str">
            <v>République slovaque</v>
          </cell>
          <cell r="M129" t="str">
            <v>SLOVAKIA</v>
          </cell>
          <cell r="N129" t="str">
            <v>SK</v>
          </cell>
        </row>
        <row r="130">
          <cell r="K130" t="str">
            <v>Spain</v>
          </cell>
          <cell r="L130" t="str">
            <v>Espagne</v>
          </cell>
          <cell r="M130" t="str">
            <v>SPAIN</v>
          </cell>
          <cell r="N130" t="str">
            <v>ES</v>
          </cell>
        </row>
        <row r="131">
          <cell r="K131" t="str">
            <v>Sweden</v>
          </cell>
          <cell r="L131" t="str">
            <v>Suède</v>
          </cell>
          <cell r="M131" t="str">
            <v>SWEDEN</v>
          </cell>
          <cell r="N131" t="str">
            <v>SE</v>
          </cell>
        </row>
        <row r="132">
          <cell r="K132" t="str">
            <v>Switzerland</v>
          </cell>
          <cell r="L132" t="str">
            <v>Suisse</v>
          </cell>
          <cell r="M132" t="str">
            <v>SWITLAND</v>
          </cell>
          <cell r="N132" t="str">
            <v>CH</v>
          </cell>
        </row>
        <row r="133">
          <cell r="K133" t="str">
            <v>Turkey</v>
          </cell>
          <cell r="L133" t="str">
            <v>Turquie</v>
          </cell>
          <cell r="M133" t="str">
            <v>TURKEY</v>
          </cell>
          <cell r="N133" t="str">
            <v>TR</v>
          </cell>
        </row>
        <row r="134">
          <cell r="K134" t="str">
            <v>United Kingdom</v>
          </cell>
          <cell r="L134" t="str">
            <v>Royaume-Uni</v>
          </cell>
          <cell r="M134" t="str">
            <v>UK</v>
          </cell>
          <cell r="N134" t="str">
            <v>GB</v>
          </cell>
        </row>
        <row r="135">
          <cell r="K135" t="str">
            <v>United States</v>
          </cell>
          <cell r="L135" t="str">
            <v>Etats-Unis</v>
          </cell>
          <cell r="M135" t="str">
            <v>USA</v>
          </cell>
          <cell r="N135" t="str">
            <v>US</v>
          </cell>
        </row>
        <row r="136">
          <cell r="K136" t="str">
            <v>Albania</v>
          </cell>
          <cell r="L136" t="str">
            <v>Albanie</v>
          </cell>
          <cell r="M136" t="str">
            <v>ALBANIA</v>
          </cell>
          <cell r="N136" t="str">
            <v>AL</v>
          </cell>
        </row>
        <row r="137">
          <cell r="K137" t="str">
            <v>Armenia</v>
          </cell>
          <cell r="L137" t="str">
            <v>Arménie</v>
          </cell>
          <cell r="M137" t="str">
            <v>ARMENIA</v>
          </cell>
          <cell r="N137" t="str">
            <v>AM</v>
          </cell>
        </row>
        <row r="138">
          <cell r="K138" t="str">
            <v>Azerbaijan</v>
          </cell>
          <cell r="L138" t="str">
            <v>Azerbaïdjan</v>
          </cell>
          <cell r="M138" t="str">
            <v>AZERBAIJAN</v>
          </cell>
          <cell r="N138" t="str">
            <v>AZ</v>
          </cell>
        </row>
        <row r="139">
          <cell r="K139" t="str">
            <v>Belarus</v>
          </cell>
          <cell r="L139" t="str">
            <v>Bélarus</v>
          </cell>
          <cell r="M139" t="str">
            <v>BELARUS</v>
          </cell>
          <cell r="N139" t="str">
            <v>BY</v>
          </cell>
        </row>
        <row r="140">
          <cell r="K140" t="str">
            <v>Bosnia and Herzegovina</v>
          </cell>
          <cell r="L140" t="str">
            <v>Bosnie-Herzégovine</v>
          </cell>
          <cell r="M140" t="str">
            <v>BOSNIAHERZ</v>
          </cell>
          <cell r="N140" t="str">
            <v>BA</v>
          </cell>
        </row>
        <row r="141">
          <cell r="K141" t="str">
            <v>Bulgaria</v>
          </cell>
          <cell r="L141" t="str">
            <v>Bulgarie</v>
          </cell>
          <cell r="M141" t="str">
            <v>BULGARIA</v>
          </cell>
          <cell r="N141" t="str">
            <v>BG</v>
          </cell>
        </row>
        <row r="142">
          <cell r="K142" t="str">
            <v>Croatia</v>
          </cell>
          <cell r="L142" t="str">
            <v>Croatie</v>
          </cell>
          <cell r="M142" t="str">
            <v>CROATIA</v>
          </cell>
          <cell r="N142" t="str">
            <v>HR</v>
          </cell>
        </row>
        <row r="143">
          <cell r="K143" t="str">
            <v>Cyprus</v>
          </cell>
          <cell r="L143" t="str">
            <v>Chypre</v>
          </cell>
          <cell r="M143" t="str">
            <v>CYPRUS</v>
          </cell>
          <cell r="N143" t="str">
            <v>CY</v>
          </cell>
        </row>
        <row r="144">
          <cell r="K144" t="str">
            <v>Estonia</v>
          </cell>
          <cell r="L144" t="str">
            <v>Estonie</v>
          </cell>
          <cell r="M144" t="str">
            <v>ESTONIA</v>
          </cell>
          <cell r="N144" t="str">
            <v>EE</v>
          </cell>
        </row>
        <row r="145">
          <cell r="K145" t="str">
            <v>Former Yugoslav Republic of Macedonia</v>
          </cell>
          <cell r="L145" t="str">
            <v>ex-République yougoslave de Macédoine</v>
          </cell>
          <cell r="M145" t="str">
            <v>FYROM</v>
          </cell>
          <cell r="N145" t="str">
            <v>MK</v>
          </cell>
        </row>
        <row r="146">
          <cell r="K146" t="str">
            <v>Georgia</v>
          </cell>
          <cell r="L146" t="str">
            <v>Géorgie</v>
          </cell>
          <cell r="M146" t="str">
            <v>GEORGIA</v>
          </cell>
          <cell r="N146" t="str">
            <v>GE</v>
          </cell>
        </row>
        <row r="147">
          <cell r="K147" t="str">
            <v>Israel</v>
          </cell>
          <cell r="L147" t="str">
            <v>Israël</v>
          </cell>
          <cell r="M147" t="str">
            <v>ISRAEL</v>
          </cell>
          <cell r="N147" t="str">
            <v>IL</v>
          </cell>
        </row>
        <row r="148">
          <cell r="K148" t="str">
            <v>Kazakhstan</v>
          </cell>
          <cell r="L148" t="str">
            <v>Kazakhstan</v>
          </cell>
          <cell r="M148" t="str">
            <v>KAZAKHSTAN</v>
          </cell>
          <cell r="N148" t="str">
            <v>KZ</v>
          </cell>
        </row>
        <row r="149">
          <cell r="K149" t="str">
            <v>Kyrgyzstan</v>
          </cell>
          <cell r="L149" t="str">
            <v>Kirghizistan</v>
          </cell>
          <cell r="M149" t="str">
            <v>KYRGYZSTAN</v>
          </cell>
          <cell r="N149" t="str">
            <v>KG</v>
          </cell>
        </row>
        <row r="150">
          <cell r="K150" t="str">
            <v>Latvia</v>
          </cell>
          <cell r="L150" t="str">
            <v>Lettonie</v>
          </cell>
          <cell r="M150" t="str">
            <v>LATVIA</v>
          </cell>
          <cell r="N150" t="str">
            <v>LV</v>
          </cell>
        </row>
        <row r="151">
          <cell r="K151" t="str">
            <v>Lithuania</v>
          </cell>
          <cell r="L151" t="str">
            <v>Lituanie</v>
          </cell>
          <cell r="M151" t="str">
            <v>LITHUANIA</v>
          </cell>
          <cell r="N151" t="str">
            <v>LT</v>
          </cell>
        </row>
        <row r="152">
          <cell r="K152" t="str">
            <v>Malta</v>
          </cell>
          <cell r="L152" t="str">
            <v>Malte</v>
          </cell>
          <cell r="M152" t="str">
            <v>MALTA</v>
          </cell>
          <cell r="N152" t="str">
            <v>MT</v>
          </cell>
        </row>
        <row r="153">
          <cell r="K153" t="str">
            <v>Moldova</v>
          </cell>
          <cell r="L153" t="str">
            <v>République de Moldavie</v>
          </cell>
          <cell r="M153" t="str">
            <v>MOLDOVA</v>
          </cell>
          <cell r="N153" t="str">
            <v>MD</v>
          </cell>
        </row>
        <row r="154">
          <cell r="K154" t="str">
            <v>Montenegro</v>
          </cell>
          <cell r="L154" t="str">
            <v>Monténégro</v>
          </cell>
          <cell r="M154" t="str">
            <v>MONTENEGRO</v>
          </cell>
          <cell r="N154" t="str">
            <v>ME</v>
          </cell>
        </row>
        <row r="155">
          <cell r="K155" t="str">
            <v>Romania</v>
          </cell>
          <cell r="L155" t="str">
            <v>Roumanie</v>
          </cell>
          <cell r="M155" t="str">
            <v>ROMANIA</v>
          </cell>
          <cell r="N155" t="str">
            <v>RO</v>
          </cell>
        </row>
        <row r="156">
          <cell r="K156" t="str">
            <v>Russia</v>
          </cell>
          <cell r="L156" t="str">
            <v>Russie</v>
          </cell>
          <cell r="M156" t="str">
            <v>RUSSIA</v>
          </cell>
          <cell r="N156" t="str">
            <v>RU</v>
          </cell>
        </row>
        <row r="157">
          <cell r="K157" t="str">
            <v>Serbia</v>
          </cell>
          <cell r="L157" t="str">
            <v>Serbie</v>
          </cell>
          <cell r="M157" t="str">
            <v>SERBIA</v>
          </cell>
          <cell r="N157" t="str">
            <v>RS</v>
          </cell>
        </row>
        <row r="158">
          <cell r="K158" t="str">
            <v>Slovenia</v>
          </cell>
          <cell r="L158" t="str">
            <v>Slovénie</v>
          </cell>
          <cell r="M158" t="str">
            <v>SLOVENIA</v>
          </cell>
          <cell r="N158" t="str">
            <v>SI</v>
          </cell>
        </row>
        <row r="159">
          <cell r="K159" t="str">
            <v>Tajikistan</v>
          </cell>
          <cell r="L159" t="str">
            <v>Tadjikistan</v>
          </cell>
          <cell r="M159" t="str">
            <v>TAJIKISTAN</v>
          </cell>
          <cell r="N159" t="str">
            <v>TJ</v>
          </cell>
        </row>
        <row r="160">
          <cell r="K160" t="str">
            <v>Turkmenistan</v>
          </cell>
          <cell r="L160" t="str">
            <v>Turkménistan</v>
          </cell>
          <cell r="M160" t="str">
            <v>TURKMENIST</v>
          </cell>
          <cell r="N160" t="str">
            <v>TM</v>
          </cell>
        </row>
        <row r="161">
          <cell r="K161" t="str">
            <v>Ukraine</v>
          </cell>
          <cell r="L161" t="str">
            <v>Ukraine</v>
          </cell>
          <cell r="M161" t="str">
            <v>UKRAINE</v>
          </cell>
          <cell r="N161" t="str">
            <v>UA</v>
          </cell>
        </row>
        <row r="162">
          <cell r="K162" t="str">
            <v>Uzbekistan</v>
          </cell>
          <cell r="L162" t="str">
            <v>Ouzbékistan</v>
          </cell>
          <cell r="M162" t="str">
            <v>UZBEKISTAN</v>
          </cell>
          <cell r="N162" t="str">
            <v>UZ</v>
          </cell>
        </row>
      </sheetData>
      <sheetData sheetId="2">
        <row r="42">
          <cell r="AE42" t="str">
            <v>Menu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 refreshError="1"/>
    </sheetDataSet>
  </externalBook>
</externalLink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09_EU1">
    <tabColor indexed="42"/>
    <pageSetUpPr fitToPage="1"/>
  </sheetPr>
  <dimension ref="A1:BZ33"/>
  <sheetViews>
    <sheetView showGridLines="0" tabSelected="1" workbookViewId="0">
      <pane xSplit="4" ySplit="11" topLeftCell="E12" activePane="bottomRight" state="frozen"/>
      <selection activeCell="G33" sqref="G33"/>
      <selection pane="topRight" activeCell="G33" sqref="G33"/>
      <selection pane="bottomLeft" activeCell="G33" sqref="G33"/>
      <selection pane="bottomRight" activeCell="C48" sqref="C48"/>
    </sheetView>
  </sheetViews>
  <sheetFormatPr defaultRowHeight="12.75"/>
  <cols>
    <col min="1" max="1" width="12.28515625" style="5" hidden="1" customWidth="1"/>
    <col min="2" max="2" width="12.7109375" style="5" hidden="1" customWidth="1"/>
    <col min="3" max="3" width="35.28515625" style="5" customWidth="1"/>
    <col min="4" max="4" width="5.5703125" style="5" customWidth="1"/>
    <col min="5" max="12" width="12.7109375" style="5" customWidth="1"/>
    <col min="13" max="26" width="9.140625" style="5"/>
    <col min="27" max="27" width="49.42578125" style="5" hidden="1" customWidth="1"/>
    <col min="28" max="28" width="4" style="5" hidden="1" customWidth="1"/>
    <col min="29" max="35" width="9.140625" style="5" hidden="1" customWidth="1"/>
    <col min="36" max="36" width="12.7109375" style="5" hidden="1" customWidth="1"/>
    <col min="37" max="52" width="9.140625" style="5" hidden="1" customWidth="1"/>
    <col min="53" max="53" width="51.140625" style="5" hidden="1" customWidth="1"/>
    <col min="54" max="54" width="1.85546875" style="5" hidden="1" customWidth="1"/>
    <col min="55" max="78" width="9.140625" style="5" hidden="1" customWidth="1"/>
    <col min="79" max="16384" width="9.140625" style="5"/>
  </cols>
  <sheetData>
    <row r="1" spans="1:62" ht="25.5" customHeight="1">
      <c r="A1" s="1"/>
      <c r="B1" s="2"/>
      <c r="C1" s="3" t="str">
        <f>IF(Eng=1,AA1,BA1)</f>
        <v>CHP Supplementary Reporting for European Union Countries Under the EU DIRECTIVE 2004/8/EC</v>
      </c>
      <c r="D1" s="4"/>
      <c r="E1" s="4"/>
      <c r="F1" s="4"/>
      <c r="G1" s="4"/>
      <c r="H1" s="4"/>
      <c r="I1" s="4"/>
      <c r="J1" s="4"/>
      <c r="K1" s="4"/>
      <c r="L1" s="4"/>
      <c r="AA1" s="5" t="s">
        <v>0</v>
      </c>
      <c r="BA1" s="6" t="s">
        <v>1</v>
      </c>
    </row>
    <row r="2" spans="1:62" hidden="1">
      <c r="A2" s="7" t="s">
        <v>2</v>
      </c>
      <c r="D2" s="8"/>
      <c r="E2" s="9" t="s">
        <v>3</v>
      </c>
      <c r="F2" s="9" t="s">
        <v>4</v>
      </c>
      <c r="G2" s="9" t="s">
        <v>5</v>
      </c>
      <c r="H2" s="9" t="s">
        <v>6</v>
      </c>
      <c r="I2" s="9" t="s">
        <v>7</v>
      </c>
      <c r="J2" s="9" t="s">
        <v>8</v>
      </c>
      <c r="K2" s="9" t="s">
        <v>9</v>
      </c>
      <c r="L2" s="9" t="s">
        <v>10</v>
      </c>
    </row>
    <row r="3" spans="1:62">
      <c r="A3" s="10" t="s">
        <v>11</v>
      </c>
      <c r="B3" s="5" t="s">
        <v>12</v>
      </c>
      <c r="C3" s="3" t="str">
        <f>IF(Eng=1,AA3,BA3)</f>
        <v>Table EU-1: Electricity and Heat production by CHP Units</v>
      </c>
      <c r="D3" s="11"/>
      <c r="E3" s="4"/>
      <c r="F3" s="4"/>
      <c r="G3" s="4"/>
      <c r="H3" s="4"/>
      <c r="I3" s="4"/>
      <c r="J3" s="4"/>
      <c r="K3" s="4"/>
      <c r="L3" s="4"/>
      <c r="AA3" s="5" t="s">
        <v>13</v>
      </c>
      <c r="BA3" s="6" t="s">
        <v>14</v>
      </c>
    </row>
    <row r="4" spans="1:62">
      <c r="C4" s="12" t="str">
        <f>Country</f>
        <v>Sweden</v>
      </c>
      <c r="D4" s="8"/>
      <c r="E4" s="8"/>
      <c r="F4" s="8"/>
      <c r="G4" s="8"/>
      <c r="H4" s="8"/>
      <c r="I4" s="8"/>
      <c r="J4" s="8"/>
      <c r="K4" s="8"/>
      <c r="L4" s="8"/>
    </row>
    <row r="5" spans="1:62" ht="16.5" thickBot="1">
      <c r="A5" s="13" t="s">
        <v>15</v>
      </c>
      <c r="B5" s="13" t="s">
        <v>16</v>
      </c>
      <c r="C5" s="14">
        <f>MAX(Years)</f>
        <v>2011</v>
      </c>
      <c r="D5" s="8"/>
      <c r="E5" s="8"/>
      <c r="F5" s="8"/>
      <c r="G5" s="8"/>
      <c r="H5" s="8"/>
      <c r="I5" s="8"/>
      <c r="J5" s="8"/>
      <c r="K5" s="8"/>
      <c r="L5" s="8"/>
    </row>
    <row r="6" spans="1:62" ht="13.5" thickTop="1">
      <c r="A6" s="15"/>
      <c r="B6" s="16"/>
      <c r="C6" s="17" t="str">
        <f>IF(Eng=1,AA6,BA6)</f>
        <v>Completely CHP Units (Efficiency ≥ 75%)</v>
      </c>
      <c r="D6" s="18"/>
      <c r="E6" s="18"/>
      <c r="F6" s="18"/>
      <c r="G6" s="18"/>
      <c r="H6" s="18"/>
      <c r="I6" s="18"/>
      <c r="J6" s="18"/>
      <c r="K6" s="18"/>
      <c r="L6" s="19"/>
      <c r="AA6" s="17" t="s">
        <v>17</v>
      </c>
      <c r="AB6" s="18"/>
      <c r="AC6" s="18"/>
      <c r="AD6" s="18"/>
      <c r="AE6" s="18"/>
      <c r="AF6" s="18"/>
      <c r="AG6" s="18"/>
      <c r="AH6" s="18"/>
      <c r="AI6" s="18"/>
      <c r="AJ6" s="19"/>
      <c r="BA6" s="20" t="s">
        <v>18</v>
      </c>
    </row>
    <row r="7" spans="1:62" ht="13.5" customHeight="1">
      <c r="C7" s="159" t="str">
        <f>IF(Eng=1,AA7,BA7)</f>
        <v>Type of cycle</v>
      </c>
      <c r="D7" s="21"/>
      <c r="E7" s="22" t="str">
        <f>IF(Eng=1,AC7,BC7)</f>
        <v>Maximum capacity</v>
      </c>
      <c r="F7" s="23"/>
      <c r="G7" s="23"/>
      <c r="H7" s="23" t="str">
        <f>IF(Eng=1,AF7,BF7)</f>
        <v>Production</v>
      </c>
      <c r="I7" s="23"/>
      <c r="J7" s="23"/>
      <c r="K7" s="24" t="str">
        <f t="shared" ref="K7:L9" si="0">IF(Eng=1,AI7,BI7)</f>
        <v>Fuel Input</v>
      </c>
      <c r="L7" s="25" t="str">
        <f t="shared" si="0"/>
        <v>Number of</v>
      </c>
      <c r="AA7" s="159" t="s">
        <v>19</v>
      </c>
      <c r="AB7" s="21"/>
      <c r="AC7" s="22" t="s">
        <v>20</v>
      </c>
      <c r="AD7" s="23"/>
      <c r="AE7" s="23"/>
      <c r="AF7" s="23" t="s">
        <v>21</v>
      </c>
      <c r="AG7" s="23"/>
      <c r="AH7" s="23"/>
      <c r="AI7" s="24" t="s">
        <v>22</v>
      </c>
      <c r="AJ7" s="25" t="s">
        <v>23</v>
      </c>
      <c r="BA7" s="20" t="s">
        <v>24</v>
      </c>
      <c r="BC7" s="26" t="s">
        <v>25</v>
      </c>
      <c r="BD7" s="26"/>
      <c r="BE7" s="26"/>
      <c r="BF7" s="27" t="s">
        <v>21</v>
      </c>
      <c r="BG7" s="26"/>
      <c r="BH7" s="26"/>
      <c r="BI7" s="28" t="s">
        <v>26</v>
      </c>
      <c r="BJ7" s="28" t="s">
        <v>27</v>
      </c>
    </row>
    <row r="8" spans="1:62">
      <c r="C8" s="160"/>
      <c r="D8" s="29"/>
      <c r="E8" s="22" t="str">
        <f>IF(Eng=1,AC$8,BC$8)</f>
        <v>Electricity</v>
      </c>
      <c r="F8" s="23"/>
      <c r="G8" s="30" t="str">
        <f>IF(Eng=1,AE$8,BE$8)</f>
        <v>Heat</v>
      </c>
      <c r="H8" s="23" t="str">
        <f>IF(Eng=1,AF$8,BF$8)</f>
        <v>Electricity</v>
      </c>
      <c r="I8" s="23"/>
      <c r="J8" s="30" t="str">
        <f>IF(Eng=1,AH$8,BH$8)</f>
        <v>Heat</v>
      </c>
      <c r="K8" s="31" t="str">
        <f t="shared" si="0"/>
        <v xml:space="preserve"> </v>
      </c>
      <c r="L8" s="32" t="str">
        <f t="shared" si="0"/>
        <v>Units</v>
      </c>
      <c r="AA8" s="160"/>
      <c r="AB8" s="29"/>
      <c r="AC8" s="22" t="s">
        <v>28</v>
      </c>
      <c r="AD8" s="23"/>
      <c r="AE8" s="30" t="s">
        <v>29</v>
      </c>
      <c r="AF8" s="33" t="s">
        <v>28</v>
      </c>
      <c r="AG8" s="22"/>
      <c r="AH8" s="30" t="s">
        <v>29</v>
      </c>
      <c r="AI8" s="31" t="s">
        <v>30</v>
      </c>
      <c r="AJ8" s="32" t="s">
        <v>31</v>
      </c>
      <c r="BA8" s="34"/>
      <c r="BC8" s="27" t="s">
        <v>32</v>
      </c>
      <c r="BD8" s="26"/>
      <c r="BE8" s="27" t="s">
        <v>33</v>
      </c>
      <c r="BF8" s="27" t="s">
        <v>32</v>
      </c>
      <c r="BG8" s="26"/>
      <c r="BH8" s="27" t="s">
        <v>33</v>
      </c>
      <c r="BI8" s="35" t="s">
        <v>34</v>
      </c>
      <c r="BJ8" s="28" t="s">
        <v>35</v>
      </c>
    </row>
    <row r="9" spans="1:62">
      <c r="C9" s="160"/>
      <c r="D9" s="36"/>
      <c r="E9" s="37" t="str">
        <f t="shared" ref="E9:J9" si="1">IF(Eng=1,AC$9,BC$9)</f>
        <v>CHP</v>
      </c>
      <c r="F9" s="30" t="str">
        <f t="shared" si="1"/>
        <v>Gross</v>
      </c>
      <c r="G9" s="30" t="str">
        <f t="shared" si="1"/>
        <v>Net</v>
      </c>
      <c r="H9" s="30" t="str">
        <f t="shared" si="1"/>
        <v>CHP</v>
      </c>
      <c r="I9" s="30" t="str">
        <f t="shared" si="1"/>
        <v>Gross</v>
      </c>
      <c r="J9" s="30" t="str">
        <f t="shared" si="1"/>
        <v>CHP</v>
      </c>
      <c r="K9" s="38" t="str">
        <f t="shared" si="0"/>
        <v xml:space="preserve"> </v>
      </c>
      <c r="L9" s="39" t="str">
        <f t="shared" si="0"/>
        <v xml:space="preserve"> </v>
      </c>
      <c r="AA9" s="160"/>
      <c r="AB9" s="36"/>
      <c r="AC9" s="37" t="s">
        <v>36</v>
      </c>
      <c r="AD9" s="30" t="s">
        <v>37</v>
      </c>
      <c r="AE9" s="30" t="s">
        <v>38</v>
      </c>
      <c r="AF9" s="30" t="s">
        <v>36</v>
      </c>
      <c r="AG9" s="30" t="s">
        <v>37</v>
      </c>
      <c r="AH9" s="30" t="s">
        <v>36</v>
      </c>
      <c r="AI9" s="38" t="s">
        <v>30</v>
      </c>
      <c r="AJ9" s="39" t="s">
        <v>30</v>
      </c>
      <c r="BA9" s="34"/>
      <c r="BC9" s="27" t="s">
        <v>39</v>
      </c>
      <c r="BD9" s="27" t="s">
        <v>40</v>
      </c>
      <c r="BE9" s="27" t="s">
        <v>41</v>
      </c>
      <c r="BF9" s="27" t="s">
        <v>39</v>
      </c>
      <c r="BG9" s="27" t="s">
        <v>40</v>
      </c>
      <c r="BH9" s="27" t="s">
        <v>41</v>
      </c>
      <c r="BI9" s="35" t="s">
        <v>42</v>
      </c>
      <c r="BJ9" s="40"/>
    </row>
    <row r="10" spans="1:62">
      <c r="C10" s="160"/>
      <c r="D10" s="36"/>
      <c r="E10" s="41" t="str">
        <f t="shared" ref="E10:L10" si="2">IF(Eng=1,AC$10,BC$10)</f>
        <v>MW</v>
      </c>
      <c r="F10" s="42" t="str">
        <f t="shared" si="2"/>
        <v>MW</v>
      </c>
      <c r="G10" s="42" t="str">
        <f t="shared" si="2"/>
        <v>MW</v>
      </c>
      <c r="H10" s="42" t="str">
        <f t="shared" si="2"/>
        <v>GWh</v>
      </c>
      <c r="I10" s="42" t="str">
        <f t="shared" si="2"/>
        <v>GWh</v>
      </c>
      <c r="J10" s="42" t="str">
        <f t="shared" si="2"/>
        <v>TJ</v>
      </c>
      <c r="K10" s="42" t="str">
        <f t="shared" si="2"/>
        <v>TJ (NCV)</v>
      </c>
      <c r="L10" s="43" t="str">
        <f t="shared" si="2"/>
        <v>n</v>
      </c>
      <c r="AA10" s="160"/>
      <c r="AB10" s="36"/>
      <c r="AC10" s="41" t="s">
        <v>43</v>
      </c>
      <c r="AD10" s="42" t="s">
        <v>43</v>
      </c>
      <c r="AE10" s="42" t="s">
        <v>43</v>
      </c>
      <c r="AF10" s="42" t="s">
        <v>44</v>
      </c>
      <c r="AG10" s="42" t="s">
        <v>44</v>
      </c>
      <c r="AH10" s="42" t="s">
        <v>45</v>
      </c>
      <c r="AI10" s="42" t="s">
        <v>46</v>
      </c>
      <c r="AJ10" s="43" t="s">
        <v>47</v>
      </c>
      <c r="BA10" s="34"/>
      <c r="BC10" s="26" t="s">
        <v>43</v>
      </c>
      <c r="BD10" s="26" t="s">
        <v>43</v>
      </c>
      <c r="BE10" s="26" t="s">
        <v>43</v>
      </c>
      <c r="BF10" s="26" t="s">
        <v>44</v>
      </c>
      <c r="BG10" s="26" t="s">
        <v>44</v>
      </c>
      <c r="BH10" s="26" t="s">
        <v>45</v>
      </c>
      <c r="BI10" s="26" t="s">
        <v>46</v>
      </c>
      <c r="BJ10" s="26" t="s">
        <v>47</v>
      </c>
    </row>
    <row r="11" spans="1:62" ht="13.5" thickBot="1">
      <c r="C11" s="161"/>
      <c r="D11" s="44"/>
      <c r="E11" s="45" t="s">
        <v>48</v>
      </c>
      <c r="F11" s="46" t="s">
        <v>49</v>
      </c>
      <c r="G11" s="46" t="s">
        <v>50</v>
      </c>
      <c r="H11" s="46" t="s">
        <v>51</v>
      </c>
      <c r="I11" s="46" t="s">
        <v>52</v>
      </c>
      <c r="J11" s="46" t="s">
        <v>53</v>
      </c>
      <c r="K11" s="46" t="s">
        <v>54</v>
      </c>
      <c r="L11" s="47" t="s">
        <v>55</v>
      </c>
      <c r="AA11" s="161"/>
      <c r="AB11" s="44"/>
      <c r="AC11" s="48" t="s">
        <v>48</v>
      </c>
      <c r="AD11" s="46" t="s">
        <v>49</v>
      </c>
      <c r="AE11" s="46" t="s">
        <v>50</v>
      </c>
      <c r="AF11" s="46" t="s">
        <v>51</v>
      </c>
      <c r="AG11" s="46" t="s">
        <v>52</v>
      </c>
      <c r="AH11" s="46" t="s">
        <v>53</v>
      </c>
      <c r="AI11" s="46" t="s">
        <v>54</v>
      </c>
      <c r="AJ11" s="47" t="s">
        <v>55</v>
      </c>
      <c r="BA11" s="49"/>
    </row>
    <row r="12" spans="1:62" ht="13.5" thickBot="1">
      <c r="A12" s="5" t="s">
        <v>56</v>
      </c>
      <c r="B12" s="5" t="s">
        <v>57</v>
      </c>
      <c r="C12" s="50" t="str">
        <f t="shared" ref="C12:C19" si="3">IF(Eng=1,AA12,BA12)</f>
        <v>Combined cycle (eff ≥ 80%)</v>
      </c>
      <c r="D12" s="51">
        <v>1</v>
      </c>
      <c r="E12" s="52">
        <v>261</v>
      </c>
      <c r="F12" s="53">
        <v>261</v>
      </c>
      <c r="G12" s="53">
        <v>292</v>
      </c>
      <c r="H12" s="53">
        <v>790</v>
      </c>
      <c r="I12" s="53">
        <v>790</v>
      </c>
      <c r="J12" s="53">
        <v>3280</v>
      </c>
      <c r="K12" s="53">
        <v>6822</v>
      </c>
      <c r="L12" s="54">
        <v>1</v>
      </c>
      <c r="AA12" s="50" t="s">
        <v>58</v>
      </c>
      <c r="AB12" s="55">
        <v>1</v>
      </c>
      <c r="AC12" s="56">
        <v>261</v>
      </c>
      <c r="AD12" s="57">
        <v>261</v>
      </c>
      <c r="AE12" s="58">
        <v>292</v>
      </c>
      <c r="AF12" s="58">
        <v>1020</v>
      </c>
      <c r="AG12" s="58">
        <v>1020</v>
      </c>
      <c r="AH12" s="58">
        <v>4294</v>
      </c>
      <c r="AI12" s="58">
        <v>8877</v>
      </c>
      <c r="AJ12" s="59">
        <v>1</v>
      </c>
      <c r="BA12" s="34" t="s">
        <v>59</v>
      </c>
    </row>
    <row r="13" spans="1:62">
      <c r="A13" s="5" t="s">
        <v>56</v>
      </c>
      <c r="B13" s="5" t="s">
        <v>60</v>
      </c>
      <c r="C13" s="60" t="str">
        <f t="shared" si="3"/>
        <v>Gas turbine with heat recovery</v>
      </c>
      <c r="D13" s="61">
        <v>2</v>
      </c>
      <c r="E13" s="62">
        <v>22</v>
      </c>
      <c r="F13" s="62">
        <v>22</v>
      </c>
      <c r="G13" s="62">
        <v>0</v>
      </c>
      <c r="H13" s="62">
        <v>71</v>
      </c>
      <c r="I13" s="62">
        <v>71</v>
      </c>
      <c r="J13" s="62">
        <v>473</v>
      </c>
      <c r="K13" s="62">
        <v>761</v>
      </c>
      <c r="L13" s="63">
        <v>1</v>
      </c>
      <c r="AA13" s="60" t="s">
        <v>61</v>
      </c>
      <c r="AB13" s="61">
        <v>2</v>
      </c>
      <c r="AC13" s="58">
        <v>22</v>
      </c>
      <c r="AD13" s="64">
        <v>22</v>
      </c>
      <c r="AE13" s="64">
        <v>37</v>
      </c>
      <c r="AF13" s="64">
        <v>81</v>
      </c>
      <c r="AG13" s="64">
        <v>81</v>
      </c>
      <c r="AH13" s="64">
        <v>526</v>
      </c>
      <c r="AI13" s="64">
        <v>921</v>
      </c>
      <c r="AJ13" s="65">
        <v>1</v>
      </c>
      <c r="BA13" s="34" t="s">
        <v>62</v>
      </c>
    </row>
    <row r="14" spans="1:62">
      <c r="A14" s="5" t="s">
        <v>56</v>
      </c>
      <c r="B14" s="5" t="s">
        <v>63</v>
      </c>
      <c r="C14" s="60" t="str">
        <f t="shared" si="3"/>
        <v>Internal Combustion engine</v>
      </c>
      <c r="D14" s="61">
        <v>3</v>
      </c>
      <c r="E14" s="62">
        <v>21</v>
      </c>
      <c r="F14" s="62">
        <v>21</v>
      </c>
      <c r="G14" s="62">
        <v>25</v>
      </c>
      <c r="H14" s="62">
        <v>50</v>
      </c>
      <c r="I14" s="62">
        <v>50</v>
      </c>
      <c r="J14" s="62">
        <v>198</v>
      </c>
      <c r="K14" s="62">
        <v>457</v>
      </c>
      <c r="L14" s="63">
        <v>5</v>
      </c>
      <c r="AA14" s="60" t="s">
        <v>64</v>
      </c>
      <c r="AB14" s="61">
        <v>3</v>
      </c>
      <c r="AC14" s="64">
        <v>21</v>
      </c>
      <c r="AD14" s="64">
        <v>21</v>
      </c>
      <c r="AE14" s="64">
        <v>25</v>
      </c>
      <c r="AF14" s="64">
        <v>58</v>
      </c>
      <c r="AG14" s="64">
        <v>58</v>
      </c>
      <c r="AH14" s="64">
        <v>244</v>
      </c>
      <c r="AI14" s="64">
        <v>491</v>
      </c>
      <c r="AJ14" s="65">
        <v>4</v>
      </c>
      <c r="BA14" s="34" t="s">
        <v>65</v>
      </c>
    </row>
    <row r="15" spans="1:62">
      <c r="A15" s="5" t="s">
        <v>56</v>
      </c>
      <c r="B15" s="5" t="s">
        <v>66</v>
      </c>
      <c r="C15" s="60" t="str">
        <f t="shared" si="3"/>
        <v>Steam: backpressure turbine</v>
      </c>
      <c r="D15" s="61">
        <v>4</v>
      </c>
      <c r="E15" s="62">
        <v>3299</v>
      </c>
      <c r="F15" s="62">
        <v>3299</v>
      </c>
      <c r="G15" s="62">
        <v>7560</v>
      </c>
      <c r="H15" s="62">
        <v>12144</v>
      </c>
      <c r="I15" s="62">
        <v>12144</v>
      </c>
      <c r="J15" s="62">
        <v>140642</v>
      </c>
      <c r="K15" s="62">
        <v>216111</v>
      </c>
      <c r="L15" s="63">
        <v>90</v>
      </c>
      <c r="AA15" s="60" t="s">
        <v>67</v>
      </c>
      <c r="AB15" s="61">
        <v>4</v>
      </c>
      <c r="AC15" s="64">
        <v>3158</v>
      </c>
      <c r="AD15" s="64">
        <v>3158</v>
      </c>
      <c r="AE15" s="64">
        <v>6253</v>
      </c>
      <c r="AF15" s="64">
        <v>12213</v>
      </c>
      <c r="AG15" s="64">
        <v>12213</v>
      </c>
      <c r="AH15" s="64">
        <v>129452</v>
      </c>
      <c r="AI15" s="64">
        <v>210802</v>
      </c>
      <c r="AJ15" s="65">
        <v>80</v>
      </c>
      <c r="BA15" s="34" t="s">
        <v>68</v>
      </c>
    </row>
    <row r="16" spans="1:62">
      <c r="A16" s="5" t="s">
        <v>56</v>
      </c>
      <c r="B16" s="5" t="s">
        <v>69</v>
      </c>
      <c r="C16" s="60" t="str">
        <f t="shared" si="3"/>
        <v>Steam: condensing turbine (eff ≥ 80%)</v>
      </c>
      <c r="D16" s="61">
        <v>5</v>
      </c>
      <c r="E16" s="62">
        <v>0</v>
      </c>
      <c r="F16" s="62">
        <v>0</v>
      </c>
      <c r="G16" s="62"/>
      <c r="H16" s="62">
        <v>0</v>
      </c>
      <c r="I16" s="62">
        <v>0</v>
      </c>
      <c r="J16" s="62">
        <v>0</v>
      </c>
      <c r="K16" s="62">
        <v>0</v>
      </c>
      <c r="L16" s="63">
        <v>0</v>
      </c>
      <c r="AA16" s="60" t="s">
        <v>70</v>
      </c>
      <c r="AB16" s="61">
        <v>5</v>
      </c>
      <c r="AC16" s="64">
        <v>0</v>
      </c>
      <c r="AD16" s="64">
        <v>0</v>
      </c>
      <c r="AE16" s="64">
        <v>0</v>
      </c>
      <c r="AF16" s="64">
        <v>0</v>
      </c>
      <c r="AG16" s="64">
        <v>0</v>
      </c>
      <c r="AH16" s="64">
        <v>0</v>
      </c>
      <c r="AI16" s="64">
        <v>0</v>
      </c>
      <c r="AJ16" s="65">
        <v>0</v>
      </c>
      <c r="BA16" s="34" t="s">
        <v>71</v>
      </c>
    </row>
    <row r="17" spans="1:53" ht="13.5" thickBot="1">
      <c r="A17" s="5" t="s">
        <v>56</v>
      </c>
      <c r="B17" s="5" t="s">
        <v>72</v>
      </c>
      <c r="C17" s="66" t="str">
        <f t="shared" si="3"/>
        <v>Others</v>
      </c>
      <c r="D17" s="67">
        <v>6</v>
      </c>
      <c r="E17" s="68">
        <v>0</v>
      </c>
      <c r="F17" s="68">
        <v>0</v>
      </c>
      <c r="G17" s="68">
        <v>0</v>
      </c>
      <c r="H17" s="68">
        <v>0</v>
      </c>
      <c r="I17" s="68">
        <v>0</v>
      </c>
      <c r="J17" s="68">
        <v>0</v>
      </c>
      <c r="K17" s="68">
        <v>0</v>
      </c>
      <c r="L17" s="69">
        <v>0</v>
      </c>
      <c r="AA17" s="66" t="s">
        <v>73</v>
      </c>
      <c r="AB17" s="67">
        <v>6</v>
      </c>
      <c r="AC17" s="70">
        <v>0</v>
      </c>
      <c r="AD17" s="70">
        <v>0</v>
      </c>
      <c r="AE17" s="70">
        <v>0</v>
      </c>
      <c r="AF17" s="70">
        <v>0</v>
      </c>
      <c r="AG17" s="70">
        <v>0</v>
      </c>
      <c r="AH17" s="70">
        <v>0</v>
      </c>
      <c r="AI17" s="70">
        <v>0</v>
      </c>
      <c r="AJ17" s="71">
        <v>0</v>
      </c>
      <c r="BA17" s="34" t="s">
        <v>74</v>
      </c>
    </row>
    <row r="18" spans="1:53" ht="13.5" thickBot="1">
      <c r="A18" s="5" t="s">
        <v>56</v>
      </c>
      <c r="B18" s="5" t="s">
        <v>75</v>
      </c>
      <c r="C18" s="72" t="str">
        <f t="shared" si="3"/>
        <v>Subtotal (1+2+3+4+5+6)</v>
      </c>
      <c r="D18" s="73">
        <v>7</v>
      </c>
      <c r="E18" s="74">
        <f>SUM(E12:E17)</f>
        <v>3603</v>
      </c>
      <c r="F18" s="75">
        <f t="shared" ref="F18:L18" si="4">SUM(F12:F17)</f>
        <v>3603</v>
      </c>
      <c r="G18" s="75">
        <f t="shared" si="4"/>
        <v>7877</v>
      </c>
      <c r="H18" s="75">
        <f t="shared" si="4"/>
        <v>13055</v>
      </c>
      <c r="I18" s="75">
        <f t="shared" si="4"/>
        <v>13055</v>
      </c>
      <c r="J18" s="75">
        <f t="shared" si="4"/>
        <v>144593</v>
      </c>
      <c r="K18" s="75">
        <f t="shared" si="4"/>
        <v>224151</v>
      </c>
      <c r="L18" s="76">
        <f t="shared" si="4"/>
        <v>97</v>
      </c>
      <c r="AA18" s="72" t="s">
        <v>76</v>
      </c>
      <c r="AB18" s="73">
        <v>7</v>
      </c>
      <c r="AC18" s="77">
        <f t="shared" ref="AC18:AJ18" si="5">SUM(AC12:AC17)</f>
        <v>3462</v>
      </c>
      <c r="AD18" s="78">
        <f t="shared" si="5"/>
        <v>3462</v>
      </c>
      <c r="AE18" s="78">
        <f t="shared" si="5"/>
        <v>6607</v>
      </c>
      <c r="AF18" s="78">
        <f t="shared" si="5"/>
        <v>13372</v>
      </c>
      <c r="AG18" s="78">
        <f t="shared" si="5"/>
        <v>13372</v>
      </c>
      <c r="AH18" s="78">
        <f t="shared" si="5"/>
        <v>134516</v>
      </c>
      <c r="AI18" s="78">
        <f t="shared" si="5"/>
        <v>221091</v>
      </c>
      <c r="AJ18" s="79">
        <f t="shared" si="5"/>
        <v>86</v>
      </c>
      <c r="BA18" s="34" t="s">
        <v>77</v>
      </c>
    </row>
    <row r="19" spans="1:53" ht="13.5" thickTop="1">
      <c r="C19" s="80" t="str">
        <f t="shared" si="3"/>
        <v>Units with a non-CHP component (Efficiency &lt; 75%)</v>
      </c>
      <c r="D19" s="81"/>
      <c r="E19" s="81"/>
      <c r="F19" s="81"/>
      <c r="G19" s="81"/>
      <c r="H19" s="81"/>
      <c r="I19" s="81"/>
      <c r="J19" s="81"/>
      <c r="K19" s="81"/>
      <c r="L19" s="82"/>
      <c r="AA19" s="80" t="s">
        <v>78</v>
      </c>
      <c r="AB19" s="81"/>
      <c r="AC19" s="81"/>
      <c r="AD19" s="81"/>
      <c r="AE19" s="81"/>
      <c r="AF19" s="81"/>
      <c r="AG19" s="81"/>
      <c r="AH19" s="81"/>
      <c r="AI19" s="81"/>
      <c r="AJ19" s="82"/>
      <c r="BA19" s="34" t="s">
        <v>79</v>
      </c>
    </row>
    <row r="20" spans="1:53">
      <c r="C20" s="159" t="str">
        <f>IF(Eng=1,AA7,BA7)</f>
        <v>Type of cycle</v>
      </c>
      <c r="D20" s="83"/>
      <c r="E20" s="22" t="str">
        <f>IF(Eng=1,AC7,BC7)</f>
        <v>Maximum capacity</v>
      </c>
      <c r="F20" s="23"/>
      <c r="G20" s="23"/>
      <c r="H20" s="23" t="str">
        <f>IF(Eng=1,AF7,BF7)</f>
        <v>Production</v>
      </c>
      <c r="I20" s="23"/>
      <c r="J20" s="23"/>
      <c r="K20" s="24" t="str">
        <f t="shared" ref="K20:L22" si="6">IF(Eng=1,AI20,BI20)</f>
        <v>Fuel Input</v>
      </c>
      <c r="L20" s="25" t="str">
        <f t="shared" si="6"/>
        <v>Number of</v>
      </c>
      <c r="AA20" s="159"/>
      <c r="AB20" s="83"/>
      <c r="AC20" s="22" t="str">
        <f>AC7</f>
        <v>Maximum capacity</v>
      </c>
      <c r="AD20" s="23"/>
      <c r="AE20" s="23"/>
      <c r="AF20" s="23" t="str">
        <f>AF7</f>
        <v>Production</v>
      </c>
      <c r="AG20" s="23"/>
      <c r="AH20" s="23"/>
      <c r="AI20" s="24" t="s">
        <v>22</v>
      </c>
      <c r="AJ20" s="25" t="s">
        <v>23</v>
      </c>
      <c r="BA20" s="20"/>
    </row>
    <row r="21" spans="1:53">
      <c r="C21" s="162"/>
      <c r="D21" s="84"/>
      <c r="E21" s="22" t="str">
        <f>IF(Eng=1,AC$8,BC$8)</f>
        <v>Electricity</v>
      </c>
      <c r="F21" s="23"/>
      <c r="G21" s="30" t="str">
        <f>IF(Eng=1,AE$8,BE$8)</f>
        <v>Heat</v>
      </c>
      <c r="H21" s="23" t="str">
        <f>IF(Eng=1,AF$8,BF$8)</f>
        <v>Electricity</v>
      </c>
      <c r="I21" s="23"/>
      <c r="J21" s="30" t="str">
        <f>IF(Eng=1,AH$8,BH$8)</f>
        <v>Heat</v>
      </c>
      <c r="K21" s="31" t="str">
        <f t="shared" si="6"/>
        <v xml:space="preserve"> </v>
      </c>
      <c r="L21" s="32" t="str">
        <f t="shared" si="6"/>
        <v>Units</v>
      </c>
      <c r="AA21" s="162"/>
      <c r="AB21" s="84"/>
      <c r="AC21" s="22" t="str">
        <f t="shared" ref="AC21:AH23" si="7">AC8</f>
        <v>Electricity</v>
      </c>
      <c r="AD21" s="23"/>
      <c r="AE21" s="30" t="str">
        <f t="shared" si="7"/>
        <v>Heat</v>
      </c>
      <c r="AF21" s="23" t="str">
        <f t="shared" si="7"/>
        <v>Electricity</v>
      </c>
      <c r="AG21" s="23"/>
      <c r="AH21" s="30" t="str">
        <f t="shared" si="7"/>
        <v>Heat</v>
      </c>
      <c r="AI21" s="31" t="s">
        <v>30</v>
      </c>
      <c r="AJ21" s="32" t="s">
        <v>31</v>
      </c>
      <c r="BA21" s="34"/>
    </row>
    <row r="22" spans="1:53">
      <c r="C22" s="162"/>
      <c r="D22" s="85"/>
      <c r="E22" s="37" t="str">
        <f t="shared" ref="E22:J22" si="8">IF(Eng=1,AC$9,BC$9)</f>
        <v>CHP</v>
      </c>
      <c r="F22" s="30" t="str">
        <f t="shared" si="8"/>
        <v>Gross</v>
      </c>
      <c r="G22" s="30" t="str">
        <f t="shared" si="8"/>
        <v>Net</v>
      </c>
      <c r="H22" s="30" t="str">
        <f t="shared" si="8"/>
        <v>CHP</v>
      </c>
      <c r="I22" s="30" t="str">
        <f t="shared" si="8"/>
        <v>Gross</v>
      </c>
      <c r="J22" s="30" t="str">
        <f t="shared" si="8"/>
        <v>CHP</v>
      </c>
      <c r="K22" s="38" t="str">
        <f t="shared" si="6"/>
        <v xml:space="preserve"> </v>
      </c>
      <c r="L22" s="39" t="str">
        <f t="shared" si="6"/>
        <v xml:space="preserve"> </v>
      </c>
      <c r="AA22" s="162"/>
      <c r="AB22" s="85"/>
      <c r="AC22" s="37" t="str">
        <f t="shared" si="7"/>
        <v>CHP</v>
      </c>
      <c r="AD22" s="30" t="str">
        <f t="shared" si="7"/>
        <v>Gross</v>
      </c>
      <c r="AE22" s="30" t="str">
        <f t="shared" si="7"/>
        <v>Net</v>
      </c>
      <c r="AF22" s="30" t="str">
        <f t="shared" si="7"/>
        <v>CHP</v>
      </c>
      <c r="AG22" s="30" t="str">
        <f t="shared" si="7"/>
        <v>Gross</v>
      </c>
      <c r="AH22" s="30" t="str">
        <f t="shared" si="7"/>
        <v>CHP</v>
      </c>
      <c r="AI22" s="38" t="s">
        <v>30</v>
      </c>
      <c r="AJ22" s="39" t="s">
        <v>30</v>
      </c>
      <c r="BA22" s="34"/>
    </row>
    <row r="23" spans="1:53" ht="13.5" thickBot="1">
      <c r="C23" s="163"/>
      <c r="D23" s="86"/>
      <c r="E23" s="87" t="str">
        <f t="shared" ref="E23:L23" si="9">IF(Eng=1,AC$10,BC$10)</f>
        <v>MW</v>
      </c>
      <c r="F23" s="88" t="str">
        <f t="shared" si="9"/>
        <v>MW</v>
      </c>
      <c r="G23" s="88" t="str">
        <f t="shared" si="9"/>
        <v>MW</v>
      </c>
      <c r="H23" s="88" t="str">
        <f t="shared" si="9"/>
        <v>GWh</v>
      </c>
      <c r="I23" s="88" t="str">
        <f t="shared" si="9"/>
        <v>GWh</v>
      </c>
      <c r="J23" s="88" t="str">
        <f t="shared" si="9"/>
        <v>TJ</v>
      </c>
      <c r="K23" s="88" t="str">
        <f t="shared" si="9"/>
        <v>TJ (NCV)</v>
      </c>
      <c r="L23" s="89" t="str">
        <f t="shared" si="9"/>
        <v>n</v>
      </c>
      <c r="AA23" s="163"/>
      <c r="AB23" s="86"/>
      <c r="AC23" s="87" t="str">
        <f t="shared" si="7"/>
        <v>MW</v>
      </c>
      <c r="AD23" s="88" t="str">
        <f t="shared" si="7"/>
        <v>MW</v>
      </c>
      <c r="AE23" s="88" t="str">
        <f t="shared" si="7"/>
        <v>MW</v>
      </c>
      <c r="AF23" s="88" t="str">
        <f t="shared" si="7"/>
        <v>GWh</v>
      </c>
      <c r="AG23" s="88" t="str">
        <f t="shared" si="7"/>
        <v>GWh</v>
      </c>
      <c r="AH23" s="88" t="str">
        <f>AH10</f>
        <v>TJ</v>
      </c>
      <c r="AI23" s="88" t="str">
        <f>AI10</f>
        <v>TJ (NCV)</v>
      </c>
      <c r="AJ23" s="89" t="str">
        <f>AJ10</f>
        <v>n</v>
      </c>
      <c r="BA23" s="49"/>
    </row>
    <row r="24" spans="1:53">
      <c r="A24" s="5" t="s">
        <v>80</v>
      </c>
      <c r="B24" s="5" t="s">
        <v>57</v>
      </c>
      <c r="C24" s="50" t="str">
        <f t="shared" ref="C24:C29" si="10">IF(Eng=1,AA12,BA12)</f>
        <v>Combined cycle (eff ≥ 80%)</v>
      </c>
      <c r="D24" s="51">
        <v>8</v>
      </c>
      <c r="E24" s="52"/>
      <c r="F24" s="53"/>
      <c r="G24" s="53"/>
      <c r="H24" s="53"/>
      <c r="I24" s="53"/>
      <c r="J24" s="53"/>
      <c r="K24" s="53"/>
      <c r="L24" s="54"/>
      <c r="AA24" s="50"/>
      <c r="AB24" s="51">
        <v>8</v>
      </c>
      <c r="AC24" s="57">
        <v>28</v>
      </c>
      <c r="AD24" s="58">
        <v>30</v>
      </c>
      <c r="AE24" s="58">
        <v>33</v>
      </c>
      <c r="AF24" s="58">
        <v>30</v>
      </c>
      <c r="AG24" s="58">
        <v>8</v>
      </c>
      <c r="AH24" s="58">
        <v>142</v>
      </c>
      <c r="AI24" s="58">
        <v>233</v>
      </c>
      <c r="AJ24" s="59">
        <v>2</v>
      </c>
      <c r="BA24" s="34"/>
    </row>
    <row r="25" spans="1:53">
      <c r="A25" s="5" t="s">
        <v>80</v>
      </c>
      <c r="B25" s="5" t="s">
        <v>60</v>
      </c>
      <c r="C25" s="60" t="str">
        <f t="shared" si="10"/>
        <v>Gas turbine with heat recovery</v>
      </c>
      <c r="D25" s="61">
        <v>9</v>
      </c>
      <c r="E25" s="90"/>
      <c r="F25" s="62"/>
      <c r="G25" s="62"/>
      <c r="H25" s="62"/>
      <c r="I25" s="62"/>
      <c r="J25" s="62"/>
      <c r="K25" s="62"/>
      <c r="L25" s="63"/>
      <c r="AA25" s="60"/>
      <c r="AB25" s="61">
        <v>9</v>
      </c>
      <c r="AC25" s="91">
        <v>20</v>
      </c>
      <c r="AD25" s="64">
        <v>22</v>
      </c>
      <c r="AE25" s="64">
        <v>37</v>
      </c>
      <c r="AF25" s="64">
        <v>53</v>
      </c>
      <c r="AG25" s="64">
        <v>53</v>
      </c>
      <c r="AH25" s="64">
        <v>346</v>
      </c>
      <c r="AI25" s="64">
        <v>826</v>
      </c>
      <c r="AJ25" s="65">
        <v>1</v>
      </c>
      <c r="BA25" s="34"/>
    </row>
    <row r="26" spans="1:53">
      <c r="A26" s="5" t="s">
        <v>80</v>
      </c>
      <c r="B26" s="5" t="s">
        <v>63</v>
      </c>
      <c r="C26" s="60" t="str">
        <f t="shared" si="10"/>
        <v>Internal Combustion engine</v>
      </c>
      <c r="D26" s="61">
        <v>10</v>
      </c>
      <c r="E26" s="90"/>
      <c r="F26" s="62"/>
      <c r="G26" s="62"/>
      <c r="H26" s="62"/>
      <c r="I26" s="62"/>
      <c r="J26" s="62"/>
      <c r="K26" s="62"/>
      <c r="L26" s="63"/>
      <c r="AA26" s="60"/>
      <c r="AB26" s="61">
        <v>10</v>
      </c>
      <c r="AC26" s="91">
        <v>14</v>
      </c>
      <c r="AD26" s="64">
        <v>11</v>
      </c>
      <c r="AE26" s="64">
        <v>14</v>
      </c>
      <c r="AF26" s="64">
        <v>2</v>
      </c>
      <c r="AG26" s="64">
        <v>2</v>
      </c>
      <c r="AH26" s="64">
        <v>11</v>
      </c>
      <c r="AI26" s="64">
        <v>1</v>
      </c>
      <c r="AJ26" s="65">
        <v>1</v>
      </c>
      <c r="BA26" s="34"/>
    </row>
    <row r="27" spans="1:53">
      <c r="A27" s="5" t="s">
        <v>80</v>
      </c>
      <c r="B27" s="5" t="s">
        <v>66</v>
      </c>
      <c r="C27" s="60" t="str">
        <f t="shared" si="10"/>
        <v>Steam: backpressure turbine</v>
      </c>
      <c r="D27" s="61">
        <v>11</v>
      </c>
      <c r="E27" s="90">
        <v>441</v>
      </c>
      <c r="F27" s="62">
        <v>506</v>
      </c>
      <c r="G27" s="62">
        <v>1557</v>
      </c>
      <c r="H27" s="62">
        <v>2011</v>
      </c>
      <c r="I27" s="62">
        <v>2426</v>
      </c>
      <c r="J27" s="62">
        <v>26899</v>
      </c>
      <c r="K27" s="62">
        <v>53237</v>
      </c>
      <c r="L27" s="63">
        <v>13</v>
      </c>
      <c r="AA27" s="60"/>
      <c r="AB27" s="61">
        <v>11</v>
      </c>
      <c r="AC27" s="91">
        <v>722</v>
      </c>
      <c r="AD27" s="64">
        <v>781</v>
      </c>
      <c r="AE27" s="64">
        <v>3123</v>
      </c>
      <c r="AF27" s="64">
        <v>5787</v>
      </c>
      <c r="AG27" s="64">
        <v>6095</v>
      </c>
      <c r="AH27" s="64">
        <v>55685</v>
      </c>
      <c r="AI27" s="64">
        <v>114804</v>
      </c>
      <c r="AJ27" s="65">
        <v>24</v>
      </c>
      <c r="BA27" s="34"/>
    </row>
    <row r="28" spans="1:53">
      <c r="A28" s="5" t="s">
        <v>80</v>
      </c>
      <c r="B28" s="5" t="s">
        <v>69</v>
      </c>
      <c r="C28" s="60" t="str">
        <f t="shared" si="10"/>
        <v>Steam: condensing turbine (eff ≥ 80%)</v>
      </c>
      <c r="D28" s="61">
        <v>12</v>
      </c>
      <c r="E28" s="90">
        <v>0</v>
      </c>
      <c r="F28" s="62">
        <v>0</v>
      </c>
      <c r="G28" s="62">
        <v>0</v>
      </c>
      <c r="H28" s="62">
        <v>0</v>
      </c>
      <c r="I28" s="62">
        <v>0</v>
      </c>
      <c r="J28" s="62">
        <v>0</v>
      </c>
      <c r="K28" s="62">
        <v>0</v>
      </c>
      <c r="L28" s="63">
        <v>0</v>
      </c>
      <c r="AA28" s="60"/>
      <c r="AB28" s="61">
        <v>12</v>
      </c>
      <c r="AC28" s="91">
        <v>0</v>
      </c>
      <c r="AD28" s="64">
        <v>0</v>
      </c>
      <c r="AE28" s="64">
        <v>0</v>
      </c>
      <c r="AF28" s="64">
        <v>0</v>
      </c>
      <c r="AG28" s="64">
        <v>0</v>
      </c>
      <c r="AH28" s="64">
        <v>0</v>
      </c>
      <c r="AI28" s="64">
        <v>0</v>
      </c>
      <c r="AJ28" s="65">
        <v>0</v>
      </c>
      <c r="BA28" s="34"/>
    </row>
    <row r="29" spans="1:53" ht="13.5" thickBot="1">
      <c r="A29" s="5" t="s">
        <v>80</v>
      </c>
      <c r="B29" s="5" t="s">
        <v>72</v>
      </c>
      <c r="C29" s="66" t="str">
        <f t="shared" si="10"/>
        <v>Others</v>
      </c>
      <c r="D29" s="67">
        <v>13</v>
      </c>
      <c r="E29" s="92">
        <v>0</v>
      </c>
      <c r="F29" s="68">
        <v>0</v>
      </c>
      <c r="G29" s="68">
        <v>0</v>
      </c>
      <c r="H29" s="68">
        <v>0</v>
      </c>
      <c r="I29" s="68">
        <v>0</v>
      </c>
      <c r="J29" s="68">
        <v>0</v>
      </c>
      <c r="K29" s="68">
        <v>0</v>
      </c>
      <c r="L29" s="69">
        <v>0</v>
      </c>
      <c r="AA29" s="66"/>
      <c r="AB29" s="67">
        <v>13</v>
      </c>
      <c r="AC29" s="93">
        <v>0</v>
      </c>
      <c r="AD29" s="70">
        <v>0</v>
      </c>
      <c r="AE29" s="70">
        <v>0</v>
      </c>
      <c r="AF29" s="70">
        <v>0</v>
      </c>
      <c r="AG29" s="70">
        <v>0</v>
      </c>
      <c r="AH29" s="70">
        <v>0</v>
      </c>
      <c r="AI29" s="70">
        <v>0</v>
      </c>
      <c r="AJ29" s="71">
        <v>0</v>
      </c>
      <c r="BA29" s="34"/>
    </row>
    <row r="30" spans="1:53" ht="13.5" thickBot="1">
      <c r="A30" s="5" t="s">
        <v>80</v>
      </c>
      <c r="B30" s="5" t="s">
        <v>75</v>
      </c>
      <c r="C30" s="72" t="str">
        <f>IF(Eng=1,AA30,BA30)</f>
        <v>Subtotal (8+9+10+11+12+13)</v>
      </c>
      <c r="D30" s="73">
        <v>14</v>
      </c>
      <c r="E30" s="75">
        <f t="shared" ref="E30:L30" si="11">SUM(E24:E29)</f>
        <v>441</v>
      </c>
      <c r="F30" s="75">
        <f t="shared" si="11"/>
        <v>506</v>
      </c>
      <c r="G30" s="75">
        <f t="shared" si="11"/>
        <v>1557</v>
      </c>
      <c r="H30" s="75">
        <f t="shared" si="11"/>
        <v>2011</v>
      </c>
      <c r="I30" s="75">
        <f t="shared" si="11"/>
        <v>2426</v>
      </c>
      <c r="J30" s="75">
        <f t="shared" si="11"/>
        <v>26899</v>
      </c>
      <c r="K30" s="75">
        <f t="shared" si="11"/>
        <v>53237</v>
      </c>
      <c r="L30" s="76">
        <f t="shared" si="11"/>
        <v>13</v>
      </c>
      <c r="AA30" s="72" t="s">
        <v>81</v>
      </c>
      <c r="AB30" s="73">
        <v>14</v>
      </c>
      <c r="AC30" s="78">
        <f t="shared" ref="AC30:AJ30" si="12">SUM(AC24:AC29)</f>
        <v>784</v>
      </c>
      <c r="AD30" s="78">
        <f t="shared" si="12"/>
        <v>844</v>
      </c>
      <c r="AE30" s="78">
        <f t="shared" si="12"/>
        <v>3207</v>
      </c>
      <c r="AF30" s="78">
        <f t="shared" si="12"/>
        <v>5872</v>
      </c>
      <c r="AG30" s="78">
        <f t="shared" si="12"/>
        <v>6158</v>
      </c>
      <c r="AH30" s="78">
        <f t="shared" si="12"/>
        <v>56184</v>
      </c>
      <c r="AI30" s="78">
        <f t="shared" si="12"/>
        <v>115864</v>
      </c>
      <c r="AJ30" s="79">
        <f t="shared" si="12"/>
        <v>28</v>
      </c>
      <c r="BA30" s="34" t="s">
        <v>82</v>
      </c>
    </row>
    <row r="31" spans="1:53" ht="13.5" thickTop="1">
      <c r="A31" s="5" t="s">
        <v>83</v>
      </c>
      <c r="B31" s="5" t="s">
        <v>75</v>
      </c>
      <c r="C31" s="94" t="str">
        <f>IF(Eng=1,AA31,BA31)</f>
        <v>Total (7+14)</v>
      </c>
      <c r="D31" s="95">
        <v>15</v>
      </c>
      <c r="E31" s="96">
        <f t="shared" ref="E31:L31" si="13">E18+E30</f>
        <v>4044</v>
      </c>
      <c r="F31" s="96">
        <f t="shared" si="13"/>
        <v>4109</v>
      </c>
      <c r="G31" s="96">
        <f t="shared" si="13"/>
        <v>9434</v>
      </c>
      <c r="H31" s="96">
        <f t="shared" si="13"/>
        <v>15066</v>
      </c>
      <c r="I31" s="96">
        <f t="shared" si="13"/>
        <v>15481</v>
      </c>
      <c r="J31" s="96">
        <f t="shared" si="13"/>
        <v>171492</v>
      </c>
      <c r="K31" s="96">
        <f t="shared" si="13"/>
        <v>277388</v>
      </c>
      <c r="L31" s="97">
        <f t="shared" si="13"/>
        <v>110</v>
      </c>
      <c r="AA31" s="94" t="s">
        <v>84</v>
      </c>
      <c r="AB31" s="95">
        <v>15</v>
      </c>
      <c r="AC31" s="98">
        <f t="shared" ref="AC31:AJ31" si="14">AC18+AC30</f>
        <v>4246</v>
      </c>
      <c r="AD31" s="98">
        <f t="shared" si="14"/>
        <v>4306</v>
      </c>
      <c r="AE31" s="98">
        <f t="shared" si="14"/>
        <v>9814</v>
      </c>
      <c r="AF31" s="98">
        <f t="shared" si="14"/>
        <v>19244</v>
      </c>
      <c r="AG31" s="98">
        <f t="shared" si="14"/>
        <v>19530</v>
      </c>
      <c r="AH31" s="98">
        <f t="shared" si="14"/>
        <v>190700</v>
      </c>
      <c r="AI31" s="98">
        <f t="shared" si="14"/>
        <v>336955</v>
      </c>
      <c r="AJ31" s="99">
        <f t="shared" si="14"/>
        <v>114</v>
      </c>
      <c r="BA31" s="34" t="s">
        <v>84</v>
      </c>
    </row>
    <row r="32" spans="1:53" ht="13.5" thickBot="1">
      <c r="A32" s="5" t="s">
        <v>85</v>
      </c>
      <c r="B32" s="5" t="s">
        <v>75</v>
      </c>
      <c r="C32" s="100" t="str">
        <f>IF(Eng=1,AA32,BA32)</f>
        <v>of which Autoproducers</v>
      </c>
      <c r="D32" s="101">
        <v>16</v>
      </c>
      <c r="E32" s="102">
        <v>1242</v>
      </c>
      <c r="F32" s="103">
        <v>1242</v>
      </c>
      <c r="G32" s="103">
        <v>4969</v>
      </c>
      <c r="H32" s="103">
        <v>5732</v>
      </c>
      <c r="I32" s="103">
        <v>5732</v>
      </c>
      <c r="J32" s="103">
        <v>82539</v>
      </c>
      <c r="K32" s="103">
        <v>131835</v>
      </c>
      <c r="L32" s="104">
        <v>36</v>
      </c>
      <c r="AA32" s="100" t="s">
        <v>86</v>
      </c>
      <c r="AB32" s="101">
        <v>16</v>
      </c>
      <c r="AC32" s="105">
        <v>1139</v>
      </c>
      <c r="AD32" s="106">
        <v>1139</v>
      </c>
      <c r="AE32" s="106">
        <v>4554</v>
      </c>
      <c r="AF32" s="106">
        <v>6638</v>
      </c>
      <c r="AG32" s="106">
        <v>6638</v>
      </c>
      <c r="AH32" s="106">
        <v>95587</v>
      </c>
      <c r="AI32" s="106">
        <v>154325</v>
      </c>
      <c r="AJ32" s="107">
        <v>34</v>
      </c>
      <c r="BA32" s="49" t="s">
        <v>87</v>
      </c>
    </row>
    <row r="33" ht="13.5" thickTop="1"/>
  </sheetData>
  <sheetProtection password="892C" sheet="1" objects="1" scenarios="1"/>
  <dataConsolidate/>
  <mergeCells count="4">
    <mergeCell ref="C7:C11"/>
    <mergeCell ref="AA7:AA11"/>
    <mergeCell ref="C20:C23"/>
    <mergeCell ref="AA20:AA23"/>
  </mergeCells>
  <conditionalFormatting sqref="E12:L18 E24:L32">
    <cfRule type="expression" dxfId="1" priority="1" stopIfTrue="1">
      <formula>IF(E12&lt;&gt;AC12,TRUE,FALSE)</formula>
    </cfRule>
  </conditionalFormatting>
  <dataValidations count="1">
    <dataValidation type="whole" operator="greaterThanOrEqual" allowBlank="1" showInputMessage="1" showErrorMessage="1" error="Positive whole numbers only / Nombres entiers positifs uniquement" sqref="E12:L18 E24:L32">
      <formula1>0</formula1>
    </dataValidation>
  </dataValidations>
  <printOptions horizontalCentered="1"/>
  <pageMargins left="0.74803149606299213" right="0.74803149606299213" top="0.98425196850393704" bottom="0.98425196850393704" header="0.51181102362204722" footer="0.51181102362204722"/>
  <pageSetup paperSize="9" scale="91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GotoMenu">
                <anchor moveWithCells="1" sizeWithCells="1">
                  <from>
                    <xdr:col>2</xdr:col>
                    <xdr:colOff>19050</xdr:colOff>
                    <xdr:row>0</xdr:row>
                    <xdr:rowOff>57150</xdr:rowOff>
                  </from>
                  <to>
                    <xdr:col>2</xdr:col>
                    <xdr:colOff>523875</xdr:colOff>
                    <xdr:row>0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0_EU2">
    <tabColor indexed="42"/>
    <pageSetUpPr fitToPage="1"/>
  </sheetPr>
  <dimension ref="A1:BZ39"/>
  <sheetViews>
    <sheetView showGridLines="0" workbookViewId="0">
      <pane xSplit="5" ySplit="6" topLeftCell="F7" activePane="bottomRight" state="frozen"/>
      <selection activeCell="G33" sqref="G33"/>
      <selection pane="topRight" activeCell="G33" sqref="G33"/>
      <selection pane="bottomLeft" activeCell="G33" sqref="G33"/>
      <selection pane="bottomRight" activeCell="H38" sqref="H38"/>
    </sheetView>
  </sheetViews>
  <sheetFormatPr defaultRowHeight="12.75"/>
  <cols>
    <col min="1" max="1" width="11.7109375" style="5" hidden="1" customWidth="1"/>
    <col min="2" max="2" width="15.42578125" style="5" hidden="1" customWidth="1"/>
    <col min="3" max="3" width="40.85546875" style="5" customWidth="1"/>
    <col min="4" max="4" width="5.140625" style="5" customWidth="1"/>
    <col min="5" max="5" width="9.7109375" style="5" customWidth="1"/>
    <col min="6" max="6" width="17.7109375" style="5" customWidth="1"/>
    <col min="7" max="7" width="19.28515625" style="5" customWidth="1"/>
    <col min="8" max="8" width="17.7109375" style="5" customWidth="1"/>
    <col min="9" max="26" width="9.140625" style="5"/>
    <col min="27" max="27" width="37.85546875" style="5" hidden="1" customWidth="1"/>
    <col min="28" max="29" width="9.140625" style="5" hidden="1" customWidth="1"/>
    <col min="30" max="32" width="15.28515625" style="5" hidden="1" customWidth="1"/>
    <col min="33" max="52" width="9.140625" style="5" hidden="1" customWidth="1"/>
    <col min="53" max="53" width="48" style="5" hidden="1" customWidth="1"/>
    <col min="54" max="78" width="9.140625" style="5" hidden="1" customWidth="1"/>
    <col min="79" max="16384" width="9.140625" style="5"/>
  </cols>
  <sheetData>
    <row r="1" spans="1:58" ht="33" customHeight="1">
      <c r="A1" s="1"/>
      <c r="B1" s="2"/>
      <c r="C1" s="3" t="str">
        <f>IF(Eng=1,AA1,BA1)</f>
        <v>CHP Supplementary Reporting for European Union Countries Under the EU DIRECTIVE 2004/8/EC</v>
      </c>
      <c r="D1" s="4"/>
      <c r="E1" s="4"/>
      <c r="F1" s="4"/>
      <c r="G1" s="4"/>
      <c r="H1" s="4"/>
      <c r="AA1" s="5" t="s">
        <v>0</v>
      </c>
      <c r="BA1" s="6" t="s">
        <v>1</v>
      </c>
    </row>
    <row r="2" spans="1:58" hidden="1">
      <c r="A2" s="7" t="s">
        <v>88</v>
      </c>
      <c r="C2" s="12"/>
      <c r="D2" s="8"/>
      <c r="E2" s="8"/>
      <c r="F2" s="9" t="s">
        <v>89</v>
      </c>
      <c r="G2" s="9" t="s">
        <v>85</v>
      </c>
      <c r="H2" s="9" t="s">
        <v>83</v>
      </c>
    </row>
    <row r="3" spans="1:58">
      <c r="A3" s="10" t="s">
        <v>11</v>
      </c>
      <c r="B3" s="5" t="s">
        <v>12</v>
      </c>
      <c r="C3" s="3" t="str">
        <f>IF(Eng=1,AA3,BA3)</f>
        <v>Table EU-2: OPERATIONAL CHP UNITS FUEL INPUT</v>
      </c>
      <c r="D3" s="11"/>
      <c r="E3" s="4"/>
      <c r="F3" s="4"/>
      <c r="G3" s="4"/>
      <c r="H3" s="4"/>
      <c r="AA3" s="5" t="s">
        <v>90</v>
      </c>
      <c r="BA3" s="6" t="s">
        <v>91</v>
      </c>
    </row>
    <row r="4" spans="1:58">
      <c r="D4" s="8"/>
      <c r="E4" s="8"/>
      <c r="F4" s="8"/>
      <c r="G4" s="8"/>
      <c r="H4" s="8"/>
    </row>
    <row r="5" spans="1:58" ht="13.5" thickBot="1">
      <c r="A5" s="13" t="s">
        <v>92</v>
      </c>
      <c r="B5" s="13" t="s">
        <v>16</v>
      </c>
      <c r="C5" s="12" t="str">
        <f>Country</f>
        <v>Sweden</v>
      </c>
      <c r="D5" s="108"/>
      <c r="E5" s="8"/>
      <c r="F5" s="8"/>
      <c r="G5" s="8"/>
      <c r="H5" s="8"/>
    </row>
    <row r="6" spans="1:58" ht="35.25" customHeight="1" thickTop="1" thickBot="1">
      <c r="A6" s="109"/>
      <c r="B6" s="16"/>
      <c r="C6" s="110">
        <f>MAX(Years)</f>
        <v>2011</v>
      </c>
      <c r="D6" s="111"/>
      <c r="E6" s="112" t="str">
        <f>IF(Eng=1,AC6,BC6)</f>
        <v>Units</v>
      </c>
      <c r="F6" s="113" t="str">
        <f>IF(Eng=1,AD6,BD6)</f>
        <v>MAIN ACTIVITY PRODUCER PLANTS</v>
      </c>
      <c r="G6" s="113" t="str">
        <f>IF(Eng=1,AE6,BE6)</f>
        <v>AUTOPRODUCERS PLANTS</v>
      </c>
      <c r="H6" s="114" t="str">
        <f>IF(Eng=1,AF6,BF6)</f>
        <v>TOTAL</v>
      </c>
      <c r="AC6" s="115" t="s">
        <v>31</v>
      </c>
      <c r="AD6" s="116" t="s">
        <v>93</v>
      </c>
      <c r="AE6" s="117" t="s">
        <v>94</v>
      </c>
      <c r="AF6" s="117" t="s">
        <v>83</v>
      </c>
      <c r="BC6" s="118" t="s">
        <v>95</v>
      </c>
      <c r="BD6" s="119" t="s">
        <v>96</v>
      </c>
      <c r="BE6" s="119" t="s">
        <v>97</v>
      </c>
      <c r="BF6" s="118" t="s">
        <v>83</v>
      </c>
    </row>
    <row r="7" spans="1:58" ht="13.5" customHeight="1" thickBot="1">
      <c r="A7" s="5" t="s">
        <v>98</v>
      </c>
      <c r="B7" s="5" t="s">
        <v>99</v>
      </c>
      <c r="C7" s="165" t="str">
        <f>IF(Eng=1,AA7,BA7)</f>
        <v>HARD COAL</v>
      </c>
      <c r="D7" s="120" t="s">
        <v>100</v>
      </c>
      <c r="E7" s="121" t="s">
        <v>101</v>
      </c>
      <c r="F7" s="122">
        <v>360</v>
      </c>
      <c r="G7" s="122"/>
      <c r="H7" s="123">
        <f>SUM(F7:G7)</f>
        <v>360</v>
      </c>
      <c r="AA7" s="124" t="s">
        <v>102</v>
      </c>
      <c r="AC7" s="125"/>
      <c r="AD7" s="126">
        <v>418</v>
      </c>
      <c r="AE7" s="127">
        <v>2</v>
      </c>
      <c r="AF7" s="128">
        <f>SUM(AD7:AE7)</f>
        <v>420</v>
      </c>
      <c r="BA7" s="129" t="s">
        <v>103</v>
      </c>
    </row>
    <row r="8" spans="1:58" ht="13.5" customHeight="1">
      <c r="A8" s="5" t="s">
        <v>9</v>
      </c>
      <c r="B8" s="5" t="s">
        <v>99</v>
      </c>
      <c r="C8" s="166"/>
      <c r="D8" s="130" t="s">
        <v>104</v>
      </c>
      <c r="E8" s="131" t="str">
        <f>IF(Eng=1,$AC$8,$BC$8)</f>
        <v>TJ (NCV)</v>
      </c>
      <c r="F8" s="132">
        <v>9533</v>
      </c>
      <c r="G8" s="132"/>
      <c r="H8" s="133">
        <f t="shared" ref="H8:H36" si="0">SUM(F8:G8)</f>
        <v>9533</v>
      </c>
      <c r="AA8" s="34"/>
      <c r="AC8" s="34" t="s">
        <v>46</v>
      </c>
      <c r="AD8" s="34">
        <v>11297</v>
      </c>
      <c r="AE8" s="34">
        <v>42</v>
      </c>
      <c r="AF8" s="134">
        <f t="shared" ref="AF8:AF36" si="1">SUM(AD8:AE8)</f>
        <v>11339</v>
      </c>
      <c r="BA8" s="34"/>
      <c r="BC8" s="6" t="s">
        <v>105</v>
      </c>
    </row>
    <row r="9" spans="1:58" ht="13.5" customHeight="1">
      <c r="A9" s="5" t="s">
        <v>98</v>
      </c>
      <c r="B9" s="5" t="s">
        <v>106</v>
      </c>
      <c r="C9" s="166" t="str">
        <f>IF(Eng=1,AA9,BA9)</f>
        <v>SUB-BITUMINIOUS COAL</v>
      </c>
      <c r="D9" s="130" t="s">
        <v>107</v>
      </c>
      <c r="E9" s="135" t="s">
        <v>101</v>
      </c>
      <c r="F9" s="132"/>
      <c r="G9" s="132"/>
      <c r="H9" s="133">
        <f t="shared" si="0"/>
        <v>0</v>
      </c>
      <c r="AA9" s="136" t="s">
        <v>108</v>
      </c>
      <c r="AC9" s="34"/>
      <c r="AD9" s="34">
        <v>0</v>
      </c>
      <c r="AE9" s="34">
        <v>0</v>
      </c>
      <c r="AF9" s="134">
        <f t="shared" si="1"/>
        <v>0</v>
      </c>
      <c r="BA9" s="137" t="s">
        <v>109</v>
      </c>
    </row>
    <row r="10" spans="1:58" ht="13.5" customHeight="1">
      <c r="A10" s="5" t="s">
        <v>9</v>
      </c>
      <c r="B10" s="5" t="s">
        <v>106</v>
      </c>
      <c r="C10" s="166"/>
      <c r="D10" s="130" t="s">
        <v>110</v>
      </c>
      <c r="E10" s="131" t="str">
        <f>IF(Eng=1,$AC$8,$BC$8)</f>
        <v>TJ (NCV)</v>
      </c>
      <c r="F10" s="132"/>
      <c r="G10" s="132"/>
      <c r="H10" s="133">
        <f t="shared" si="0"/>
        <v>0</v>
      </c>
      <c r="AA10" s="34"/>
      <c r="AC10" s="34"/>
      <c r="AD10" s="34">
        <v>0</v>
      </c>
      <c r="AE10" s="34">
        <v>0</v>
      </c>
      <c r="AF10" s="134">
        <f t="shared" si="1"/>
        <v>0</v>
      </c>
      <c r="BA10" s="34"/>
    </row>
    <row r="11" spans="1:58" ht="13.5" customHeight="1">
      <c r="A11" s="5" t="s">
        <v>98</v>
      </c>
      <c r="B11" s="5" t="s">
        <v>111</v>
      </c>
      <c r="C11" s="164" t="str">
        <f>IF(Eng=1,AA11,BA11)</f>
        <v>BROWN COAL</v>
      </c>
      <c r="D11" s="130" t="s">
        <v>112</v>
      </c>
      <c r="E11" s="135" t="s">
        <v>101</v>
      </c>
      <c r="F11" s="132"/>
      <c r="G11" s="132"/>
      <c r="H11" s="133">
        <f t="shared" si="0"/>
        <v>0</v>
      </c>
      <c r="AA11" s="136" t="s">
        <v>113</v>
      </c>
      <c r="AC11" s="34"/>
      <c r="AD11" s="34">
        <v>0</v>
      </c>
      <c r="AE11" s="34">
        <v>0</v>
      </c>
      <c r="AF11" s="134">
        <f t="shared" si="1"/>
        <v>0</v>
      </c>
      <c r="BA11" s="137" t="s">
        <v>114</v>
      </c>
    </row>
    <row r="12" spans="1:58" ht="13.5" customHeight="1">
      <c r="A12" s="5" t="s">
        <v>9</v>
      </c>
      <c r="B12" s="5" t="s">
        <v>111</v>
      </c>
      <c r="C12" s="165"/>
      <c r="D12" s="130" t="s">
        <v>115</v>
      </c>
      <c r="E12" s="131" t="str">
        <f>IF(Eng=1,$AC$8,$BC$8)</f>
        <v>TJ (NCV)</v>
      </c>
      <c r="F12" s="132"/>
      <c r="G12" s="132"/>
      <c r="H12" s="133">
        <f t="shared" si="0"/>
        <v>0</v>
      </c>
      <c r="AA12" s="34"/>
      <c r="AC12" s="34"/>
      <c r="AD12" s="34">
        <v>0</v>
      </c>
      <c r="AE12" s="34">
        <v>0</v>
      </c>
      <c r="AF12" s="134">
        <f t="shared" si="1"/>
        <v>0</v>
      </c>
      <c r="BA12" s="34"/>
    </row>
    <row r="13" spans="1:58" ht="13.5" customHeight="1">
      <c r="A13" s="5" t="s">
        <v>98</v>
      </c>
      <c r="B13" s="5" t="s">
        <v>116</v>
      </c>
      <c r="C13" s="164" t="str">
        <f>IF(Eng=1,AA13,BA13)</f>
        <v>PEAT</v>
      </c>
      <c r="D13" s="130" t="s">
        <v>117</v>
      </c>
      <c r="E13" s="135" t="s">
        <v>101</v>
      </c>
      <c r="F13" s="132">
        <v>806</v>
      </c>
      <c r="G13" s="132">
        <v>14</v>
      </c>
      <c r="H13" s="133">
        <f t="shared" si="0"/>
        <v>820</v>
      </c>
      <c r="AA13" s="136" t="s">
        <v>116</v>
      </c>
      <c r="AC13" s="34"/>
      <c r="AD13" s="34">
        <v>750</v>
      </c>
      <c r="AE13" s="34">
        <v>14</v>
      </c>
      <c r="AF13" s="134">
        <f t="shared" si="1"/>
        <v>764</v>
      </c>
      <c r="BA13" s="137" t="s">
        <v>118</v>
      </c>
    </row>
    <row r="14" spans="1:58" ht="13.5" customHeight="1">
      <c r="A14" s="5" t="s">
        <v>9</v>
      </c>
      <c r="B14" s="5" t="s">
        <v>116</v>
      </c>
      <c r="C14" s="165"/>
      <c r="D14" s="130" t="s">
        <v>119</v>
      </c>
      <c r="E14" s="131" t="str">
        <f>IF(Eng=1,$AC$8,$BC$8)</f>
        <v>TJ (NCV)</v>
      </c>
      <c r="F14" s="132">
        <v>8052</v>
      </c>
      <c r="G14" s="132">
        <v>138</v>
      </c>
      <c r="H14" s="133">
        <f t="shared" si="0"/>
        <v>8190</v>
      </c>
      <c r="AA14" s="34"/>
      <c r="AC14" s="34"/>
      <c r="AD14" s="34">
        <v>7535</v>
      </c>
      <c r="AE14" s="34">
        <v>143</v>
      </c>
      <c r="AF14" s="134">
        <f t="shared" si="1"/>
        <v>7678</v>
      </c>
      <c r="BA14" s="34"/>
    </row>
    <row r="15" spans="1:58" ht="13.5" customHeight="1">
      <c r="A15" s="5" t="s">
        <v>120</v>
      </c>
      <c r="B15" s="5" t="s">
        <v>121</v>
      </c>
      <c r="C15" s="164" t="str">
        <f>IF(Eng=1,AA15,BA15)</f>
        <v>COKE OVEN GAS</v>
      </c>
      <c r="D15" s="130" t="s">
        <v>122</v>
      </c>
      <c r="E15" s="131" t="str">
        <f>IF(Eng=1,$AC$15,$BC$15)</f>
        <v>TJ (GCV)</v>
      </c>
      <c r="F15" s="132"/>
      <c r="G15" s="132"/>
      <c r="H15" s="133">
        <f t="shared" si="0"/>
        <v>0</v>
      </c>
      <c r="AA15" s="136" t="s">
        <v>123</v>
      </c>
      <c r="AC15" s="137" t="s">
        <v>124</v>
      </c>
      <c r="AD15" s="34">
        <v>233</v>
      </c>
      <c r="AE15" s="34">
        <v>1193</v>
      </c>
      <c r="AF15" s="134">
        <f t="shared" si="1"/>
        <v>1426</v>
      </c>
      <c r="BA15" s="137" t="s">
        <v>125</v>
      </c>
      <c r="BC15" s="6" t="s">
        <v>126</v>
      </c>
    </row>
    <row r="16" spans="1:58" ht="13.5" customHeight="1">
      <c r="A16" s="8" t="s">
        <v>9</v>
      </c>
      <c r="B16" s="8" t="s">
        <v>121</v>
      </c>
      <c r="C16" s="165"/>
      <c r="D16" s="130" t="s">
        <v>127</v>
      </c>
      <c r="E16" s="131" t="str">
        <f>IF(Eng=1,$AC$8,$BC$8)</f>
        <v>TJ (NCV)</v>
      </c>
      <c r="F16" s="132">
        <v>418</v>
      </c>
      <c r="G16" s="132">
        <v>154</v>
      </c>
      <c r="H16" s="133">
        <f t="shared" si="0"/>
        <v>572</v>
      </c>
      <c r="AA16" s="34"/>
      <c r="AC16" s="34"/>
      <c r="AD16" s="34">
        <v>233</v>
      </c>
      <c r="AE16" s="34">
        <v>1193</v>
      </c>
      <c r="AF16" s="134">
        <f t="shared" si="1"/>
        <v>1426</v>
      </c>
      <c r="BA16" s="34"/>
    </row>
    <row r="17" spans="1:53" ht="13.5" customHeight="1">
      <c r="A17" s="5" t="s">
        <v>120</v>
      </c>
      <c r="B17" s="5" t="s">
        <v>128</v>
      </c>
      <c r="C17" s="164" t="str">
        <f>IF(Eng=1,AA17,BA17)</f>
        <v>BLAST FURNACE AND OXYGEN STEEL FURNACE GAS</v>
      </c>
      <c r="D17" s="130" t="s">
        <v>129</v>
      </c>
      <c r="E17" s="131" t="str">
        <f>IF(Eng=1,$AC$15,$BC$15)</f>
        <v>TJ (GCV)</v>
      </c>
      <c r="F17" s="132"/>
      <c r="G17" s="132"/>
      <c r="H17" s="133">
        <f t="shared" si="0"/>
        <v>0</v>
      </c>
      <c r="AA17" s="136" t="s">
        <v>130</v>
      </c>
      <c r="AC17" s="34"/>
      <c r="AD17" s="34">
        <v>3081</v>
      </c>
      <c r="AE17" s="34">
        <v>1677</v>
      </c>
      <c r="AF17" s="134">
        <f t="shared" si="1"/>
        <v>4758</v>
      </c>
      <c r="BA17" s="137" t="s">
        <v>131</v>
      </c>
    </row>
    <row r="18" spans="1:53" ht="13.5" customHeight="1">
      <c r="A18" s="5" t="s">
        <v>9</v>
      </c>
      <c r="B18" s="5" t="s">
        <v>128</v>
      </c>
      <c r="C18" s="165"/>
      <c r="D18" s="130" t="s">
        <v>132</v>
      </c>
      <c r="E18" s="131" t="str">
        <f>IF(Eng=1,$AC$8,$BC$8)</f>
        <v>TJ (NCV)</v>
      </c>
      <c r="F18" s="132">
        <v>3642</v>
      </c>
      <c r="G18" s="132">
        <v>115</v>
      </c>
      <c r="H18" s="133">
        <f t="shared" si="0"/>
        <v>3757</v>
      </c>
      <c r="AA18" s="34"/>
      <c r="AC18" s="34"/>
      <c r="AD18" s="34">
        <v>3081</v>
      </c>
      <c r="AE18" s="34">
        <v>1677</v>
      </c>
      <c r="AF18" s="134">
        <f t="shared" si="1"/>
        <v>4758</v>
      </c>
      <c r="BA18" s="34"/>
    </row>
    <row r="19" spans="1:53" ht="13.5" customHeight="1">
      <c r="A19" s="5" t="s">
        <v>98</v>
      </c>
      <c r="B19" s="5" t="s">
        <v>133</v>
      </c>
      <c r="C19" s="164" t="str">
        <f>IF(Eng=1,AA19,BA19)</f>
        <v>OTHER COAL PRODUCTS (SOLID)</v>
      </c>
      <c r="D19" s="130" t="s">
        <v>134</v>
      </c>
      <c r="E19" s="135" t="s">
        <v>101</v>
      </c>
      <c r="F19" s="132"/>
      <c r="G19" s="132"/>
      <c r="H19" s="133">
        <f t="shared" si="0"/>
        <v>0</v>
      </c>
      <c r="AA19" s="136" t="s">
        <v>135</v>
      </c>
      <c r="AC19" s="34"/>
      <c r="AD19" s="34">
        <v>0</v>
      </c>
      <c r="AE19" s="34">
        <v>0</v>
      </c>
      <c r="AF19" s="134">
        <f t="shared" si="1"/>
        <v>0</v>
      </c>
      <c r="BA19" s="34" t="s">
        <v>136</v>
      </c>
    </row>
    <row r="20" spans="1:53" ht="13.5" customHeight="1">
      <c r="A20" s="5" t="s">
        <v>9</v>
      </c>
      <c r="B20" s="5" t="s">
        <v>133</v>
      </c>
      <c r="C20" s="165"/>
      <c r="D20" s="130" t="s">
        <v>137</v>
      </c>
      <c r="E20" s="131" t="str">
        <f>IF(Eng=1,$AC$8,$BC$8)</f>
        <v>TJ (NCV)</v>
      </c>
      <c r="F20" s="132"/>
      <c r="G20" s="132"/>
      <c r="H20" s="133">
        <f t="shared" si="0"/>
        <v>0</v>
      </c>
      <c r="AA20" s="34"/>
      <c r="AC20" s="34"/>
      <c r="AD20" s="34">
        <v>0</v>
      </c>
      <c r="AE20" s="34">
        <v>0</v>
      </c>
      <c r="AF20" s="134">
        <f t="shared" si="1"/>
        <v>0</v>
      </c>
      <c r="BA20" s="34"/>
    </row>
    <row r="21" spans="1:53" ht="13.5" customHeight="1">
      <c r="A21" s="5" t="s">
        <v>98</v>
      </c>
      <c r="B21" s="5" t="s">
        <v>138</v>
      </c>
      <c r="C21" s="164" t="str">
        <f>IF(Eng=1,AA21,BA21)</f>
        <v>RESIDUAL FUEL OIL</v>
      </c>
      <c r="D21" s="130" t="s">
        <v>139</v>
      </c>
      <c r="E21" s="135" t="s">
        <v>101</v>
      </c>
      <c r="F21" s="132">
        <v>60</v>
      </c>
      <c r="G21" s="132">
        <v>159</v>
      </c>
      <c r="H21" s="133">
        <f t="shared" si="0"/>
        <v>219</v>
      </c>
      <c r="AA21" s="136" t="s">
        <v>140</v>
      </c>
      <c r="AC21" s="34"/>
      <c r="AD21" s="34">
        <v>136</v>
      </c>
      <c r="AE21" s="34">
        <v>294</v>
      </c>
      <c r="AF21" s="134">
        <f t="shared" si="1"/>
        <v>430</v>
      </c>
      <c r="BA21" s="137" t="s">
        <v>141</v>
      </c>
    </row>
    <row r="22" spans="1:53" ht="13.5" customHeight="1">
      <c r="A22" s="5" t="s">
        <v>9</v>
      </c>
      <c r="B22" s="5" t="s">
        <v>138</v>
      </c>
      <c r="C22" s="165"/>
      <c r="D22" s="130" t="s">
        <v>142</v>
      </c>
      <c r="E22" s="131" t="str">
        <f>IF(Eng=1,$AC$8,$BC$8)</f>
        <v>TJ (NCV)</v>
      </c>
      <c r="F22" s="132">
        <v>2534</v>
      </c>
      <c r="G22" s="132">
        <v>6679</v>
      </c>
      <c r="H22" s="133">
        <f t="shared" si="0"/>
        <v>9213</v>
      </c>
      <c r="AA22" s="34"/>
      <c r="AC22" s="34"/>
      <c r="AD22" s="34">
        <v>5722</v>
      </c>
      <c r="AE22" s="34">
        <v>12378</v>
      </c>
      <c r="AF22" s="134">
        <f t="shared" si="1"/>
        <v>18100</v>
      </c>
      <c r="BA22" s="34"/>
    </row>
    <row r="23" spans="1:53" ht="13.5" customHeight="1">
      <c r="A23" s="5" t="s">
        <v>98</v>
      </c>
      <c r="B23" s="138" t="s">
        <v>143</v>
      </c>
      <c r="C23" s="164" t="str">
        <f>IF(Eng=1,AA23,BA23)</f>
        <v>REFINERY GAS</v>
      </c>
      <c r="D23" s="130" t="s">
        <v>144</v>
      </c>
      <c r="E23" s="135" t="s">
        <v>101</v>
      </c>
      <c r="F23" s="132"/>
      <c r="G23" s="132">
        <v>623</v>
      </c>
      <c r="H23" s="133">
        <f t="shared" si="0"/>
        <v>623</v>
      </c>
      <c r="AA23" s="136" t="s">
        <v>145</v>
      </c>
      <c r="AC23" s="34"/>
      <c r="AD23" s="34">
        <v>1</v>
      </c>
      <c r="AE23" s="34">
        <v>906</v>
      </c>
      <c r="AF23" s="134">
        <f t="shared" si="1"/>
        <v>907</v>
      </c>
      <c r="BA23" s="34" t="s">
        <v>146</v>
      </c>
    </row>
    <row r="24" spans="1:53" ht="13.5" customHeight="1">
      <c r="A24" s="5" t="s">
        <v>9</v>
      </c>
      <c r="B24" s="138" t="s">
        <v>143</v>
      </c>
      <c r="C24" s="165"/>
      <c r="D24" s="130" t="s">
        <v>147</v>
      </c>
      <c r="E24" s="131" t="str">
        <f>IF(Eng=1,$AC$8,$BC$8)</f>
        <v>TJ (NCV)</v>
      </c>
      <c r="F24" s="132"/>
      <c r="G24" s="132">
        <v>1861</v>
      </c>
      <c r="H24" s="133">
        <f t="shared" si="0"/>
        <v>1861</v>
      </c>
      <c r="AA24" s="34"/>
      <c r="AC24" s="34"/>
      <c r="AD24" s="34">
        <v>26</v>
      </c>
      <c r="AE24" s="34">
        <v>2774</v>
      </c>
      <c r="AF24" s="134">
        <f t="shared" si="1"/>
        <v>2800</v>
      </c>
      <c r="BA24" s="34"/>
    </row>
    <row r="25" spans="1:53" ht="13.5" customHeight="1">
      <c r="A25" s="5" t="s">
        <v>98</v>
      </c>
      <c r="B25" s="139" t="s">
        <v>148</v>
      </c>
      <c r="C25" s="164" t="str">
        <f>IF(Eng=1,AA25,BA25)</f>
        <v>OTHER LIQUID FOSSIL FUELS</v>
      </c>
      <c r="D25" s="130" t="s">
        <v>149</v>
      </c>
      <c r="E25" s="135" t="s">
        <v>101</v>
      </c>
      <c r="F25" s="132"/>
      <c r="G25" s="132"/>
      <c r="H25" s="133">
        <f t="shared" si="0"/>
        <v>0</v>
      </c>
      <c r="AA25" s="136" t="s">
        <v>150</v>
      </c>
      <c r="AC25" s="34"/>
      <c r="AD25" s="34">
        <v>11</v>
      </c>
      <c r="AE25" s="34">
        <v>1</v>
      </c>
      <c r="AF25" s="134">
        <f t="shared" si="1"/>
        <v>12</v>
      </c>
      <c r="BA25" s="34" t="s">
        <v>151</v>
      </c>
    </row>
    <row r="26" spans="1:53" ht="13.5" customHeight="1">
      <c r="A26" s="5" t="s">
        <v>9</v>
      </c>
      <c r="B26" s="8" t="s">
        <v>148</v>
      </c>
      <c r="C26" s="165"/>
      <c r="D26" s="130" t="s">
        <v>152</v>
      </c>
      <c r="E26" s="131" t="str">
        <f>IF(Eng=1,$AC$8,$BC$8)</f>
        <v>TJ (NCV)</v>
      </c>
      <c r="F26" s="132">
        <v>1139</v>
      </c>
      <c r="G26" s="132">
        <v>1139</v>
      </c>
      <c r="H26" s="133">
        <f t="shared" si="0"/>
        <v>2278</v>
      </c>
      <c r="AA26" s="34"/>
      <c r="AC26" s="34"/>
      <c r="AD26" s="34">
        <v>2670</v>
      </c>
      <c r="AE26" s="34">
        <v>1229</v>
      </c>
      <c r="AF26" s="134">
        <f t="shared" si="1"/>
        <v>3899</v>
      </c>
      <c r="BA26" s="34"/>
    </row>
    <row r="27" spans="1:53" ht="13.5" customHeight="1">
      <c r="A27" s="5" t="s">
        <v>120</v>
      </c>
      <c r="B27" s="5" t="s">
        <v>153</v>
      </c>
      <c r="C27" s="166" t="str">
        <f>IF(Eng=1,AA27,BA27)</f>
        <v>NATURAL GAS AND GAS WORKS GAS</v>
      </c>
      <c r="D27" s="130" t="s">
        <v>154</v>
      </c>
      <c r="E27" s="131" t="str">
        <f>IF(Eng=1,$AC$15,$BC$15)</f>
        <v>TJ (GCV)</v>
      </c>
      <c r="F27" s="132"/>
      <c r="G27" s="132"/>
      <c r="H27" s="133">
        <f t="shared" si="0"/>
        <v>0</v>
      </c>
      <c r="AA27" s="136" t="s">
        <v>155</v>
      </c>
      <c r="AC27" s="34"/>
      <c r="AD27" s="34">
        <v>31621</v>
      </c>
      <c r="AE27" s="34">
        <v>2442</v>
      </c>
      <c r="AF27" s="134">
        <f t="shared" si="1"/>
        <v>34063</v>
      </c>
      <c r="BA27" s="137" t="s">
        <v>156</v>
      </c>
    </row>
    <row r="28" spans="1:53" ht="13.5" customHeight="1">
      <c r="A28" s="5" t="s">
        <v>9</v>
      </c>
      <c r="B28" s="5" t="s">
        <v>153</v>
      </c>
      <c r="C28" s="166"/>
      <c r="D28" s="130" t="s">
        <v>157</v>
      </c>
      <c r="E28" s="131" t="str">
        <f t="shared" ref="E28:E33" si="2">IF(Eng=1,$AC$8,$BC$8)</f>
        <v>TJ (NCV)</v>
      </c>
      <c r="F28" s="132">
        <v>17578</v>
      </c>
      <c r="G28" s="132">
        <v>2962</v>
      </c>
      <c r="H28" s="133">
        <f t="shared" si="0"/>
        <v>20540</v>
      </c>
      <c r="AA28" s="34"/>
      <c r="AC28" s="34"/>
      <c r="AD28" s="34">
        <v>31621</v>
      </c>
      <c r="AE28" s="34">
        <v>2442</v>
      </c>
      <c r="AF28" s="134">
        <f t="shared" si="1"/>
        <v>34063</v>
      </c>
      <c r="BA28" s="34"/>
    </row>
    <row r="29" spans="1:53" ht="13.5" customHeight="1">
      <c r="A29" s="5" t="s">
        <v>9</v>
      </c>
      <c r="B29" s="5" t="s">
        <v>158</v>
      </c>
      <c r="C29" s="140" t="str">
        <f t="shared" ref="C29:C34" si="3">IF(Eng=1,AA29,BA29)</f>
        <v>SOLID BIOMASS</v>
      </c>
      <c r="D29" s="130" t="s">
        <v>159</v>
      </c>
      <c r="E29" s="131" t="str">
        <f t="shared" si="2"/>
        <v>TJ (NCV)</v>
      </c>
      <c r="F29" s="132">
        <v>61131</v>
      </c>
      <c r="G29" s="132">
        <v>113877</v>
      </c>
      <c r="H29" s="133">
        <f t="shared" si="0"/>
        <v>175008</v>
      </c>
      <c r="AA29" s="136" t="s">
        <v>160</v>
      </c>
      <c r="AC29" s="34"/>
      <c r="AD29" s="34">
        <v>88791</v>
      </c>
      <c r="AE29" s="34">
        <v>130423</v>
      </c>
      <c r="AF29" s="134">
        <f t="shared" si="1"/>
        <v>219214</v>
      </c>
      <c r="BA29" s="34" t="s">
        <v>161</v>
      </c>
    </row>
    <row r="30" spans="1:53" ht="13.5" customHeight="1">
      <c r="A30" s="5" t="s">
        <v>9</v>
      </c>
      <c r="B30" s="5" t="s">
        <v>162</v>
      </c>
      <c r="C30" s="141" t="str">
        <f t="shared" si="3"/>
        <v>INDUSTRIAL WASTE</v>
      </c>
      <c r="D30" s="130" t="s">
        <v>163</v>
      </c>
      <c r="E30" s="131" t="str">
        <f t="shared" si="2"/>
        <v>TJ (NCV)</v>
      </c>
      <c r="F30" s="62">
        <v>850</v>
      </c>
      <c r="G30" s="62"/>
      <c r="H30" s="142">
        <f t="shared" si="0"/>
        <v>850</v>
      </c>
      <c r="AA30" s="136" t="s">
        <v>164</v>
      </c>
      <c r="AC30" s="34"/>
      <c r="AD30" s="34">
        <v>497</v>
      </c>
      <c r="AE30" s="34">
        <v>0</v>
      </c>
      <c r="AF30" s="134">
        <f t="shared" si="1"/>
        <v>497</v>
      </c>
      <c r="BA30" s="34" t="s">
        <v>165</v>
      </c>
    </row>
    <row r="31" spans="1:53" ht="13.5" customHeight="1">
      <c r="A31" s="5" t="s">
        <v>9</v>
      </c>
      <c r="B31" s="5" t="s">
        <v>166</v>
      </c>
      <c r="C31" s="141" t="str">
        <f t="shared" si="3"/>
        <v>MUNICIPAL WASTE (RENEWABLE)</v>
      </c>
      <c r="D31" s="130" t="s">
        <v>167</v>
      </c>
      <c r="E31" s="131" t="str">
        <f t="shared" si="2"/>
        <v>TJ (NCV)</v>
      </c>
      <c r="F31" s="62">
        <v>23458</v>
      </c>
      <c r="G31" s="62"/>
      <c r="H31" s="142">
        <f t="shared" si="0"/>
        <v>23458</v>
      </c>
      <c r="AA31" s="136" t="s">
        <v>168</v>
      </c>
      <c r="AC31" s="34"/>
      <c r="AD31" s="34">
        <v>17184</v>
      </c>
      <c r="AE31" s="34">
        <v>0</v>
      </c>
      <c r="AF31" s="134">
        <f t="shared" si="1"/>
        <v>17184</v>
      </c>
      <c r="BA31" s="137" t="s">
        <v>169</v>
      </c>
    </row>
    <row r="32" spans="1:53" ht="13.5" customHeight="1">
      <c r="A32" s="5" t="s">
        <v>9</v>
      </c>
      <c r="B32" s="5" t="s">
        <v>170</v>
      </c>
      <c r="C32" s="141" t="str">
        <f t="shared" si="3"/>
        <v>MUNICIPAL WASTE (NON-RENEWABLE)</v>
      </c>
      <c r="D32" s="130" t="s">
        <v>171</v>
      </c>
      <c r="E32" s="131" t="str">
        <f t="shared" si="2"/>
        <v>TJ (NCV)</v>
      </c>
      <c r="F32" s="62">
        <v>15638</v>
      </c>
      <c r="G32" s="62"/>
      <c r="H32" s="142">
        <f t="shared" si="0"/>
        <v>15638</v>
      </c>
      <c r="AA32" s="136" t="s">
        <v>172</v>
      </c>
      <c r="AC32" s="34"/>
      <c r="AD32" s="34">
        <v>11456</v>
      </c>
      <c r="AE32" s="34">
        <v>0</v>
      </c>
      <c r="AF32" s="134">
        <f t="shared" si="1"/>
        <v>11456</v>
      </c>
      <c r="BA32" s="137" t="s">
        <v>173</v>
      </c>
    </row>
    <row r="33" spans="1:53" ht="13.5" customHeight="1">
      <c r="A33" s="5" t="s">
        <v>9</v>
      </c>
      <c r="B33" s="5" t="s">
        <v>174</v>
      </c>
      <c r="C33" s="141" t="str">
        <f t="shared" si="3"/>
        <v>BIOGAS</v>
      </c>
      <c r="D33" s="130" t="s">
        <v>175</v>
      </c>
      <c r="E33" s="131" t="str">
        <f t="shared" si="2"/>
        <v>TJ (NCV)</v>
      </c>
      <c r="F33" s="62">
        <v>348</v>
      </c>
      <c r="G33" s="62"/>
      <c r="H33" s="142">
        <f t="shared" si="0"/>
        <v>348</v>
      </c>
      <c r="AA33" s="136" t="s">
        <v>176</v>
      </c>
      <c r="AC33" s="34"/>
      <c r="AD33" s="34">
        <v>209</v>
      </c>
      <c r="AE33" s="34">
        <v>15</v>
      </c>
      <c r="AF33" s="134">
        <f t="shared" si="1"/>
        <v>224</v>
      </c>
      <c r="BA33" s="137" t="s">
        <v>177</v>
      </c>
    </row>
    <row r="34" spans="1:53" ht="13.5" customHeight="1">
      <c r="A34" s="5" t="s">
        <v>98</v>
      </c>
      <c r="B34" s="139" t="s">
        <v>178</v>
      </c>
      <c r="C34" s="166" t="str">
        <f t="shared" si="3"/>
        <v>OTHER RENEWABLES AND WASTES</v>
      </c>
      <c r="D34" s="130" t="s">
        <v>179</v>
      </c>
      <c r="E34" s="135" t="s">
        <v>101</v>
      </c>
      <c r="F34" s="62"/>
      <c r="G34" s="62"/>
      <c r="H34" s="142">
        <f t="shared" si="0"/>
        <v>0</v>
      </c>
      <c r="AA34" s="136" t="s">
        <v>180</v>
      </c>
      <c r="AC34" s="34"/>
      <c r="AD34" s="34">
        <v>76</v>
      </c>
      <c r="AE34" s="34">
        <v>37</v>
      </c>
      <c r="AF34" s="134">
        <f t="shared" si="1"/>
        <v>113</v>
      </c>
      <c r="BA34" s="137" t="s">
        <v>181</v>
      </c>
    </row>
    <row r="35" spans="1:53" ht="13.5" customHeight="1">
      <c r="A35" s="5" t="s">
        <v>9</v>
      </c>
      <c r="B35" s="8" t="s">
        <v>178</v>
      </c>
      <c r="C35" s="164"/>
      <c r="D35" s="130" t="s">
        <v>182</v>
      </c>
      <c r="E35" s="143" t="str">
        <f>IF(Eng=1,$AC$8,$BC$8)</f>
        <v>TJ (NCV)</v>
      </c>
      <c r="F35" s="62">
        <v>2302</v>
      </c>
      <c r="G35" s="62">
        <v>4905</v>
      </c>
      <c r="H35" s="142">
        <f t="shared" si="0"/>
        <v>7207</v>
      </c>
      <c r="AA35" s="34"/>
      <c r="AC35" s="34"/>
      <c r="AD35" s="34">
        <v>1249</v>
      </c>
      <c r="AE35" s="34">
        <v>2066</v>
      </c>
      <c r="AF35" s="134">
        <f t="shared" si="1"/>
        <v>3315</v>
      </c>
      <c r="BA35" s="34"/>
    </row>
    <row r="36" spans="1:53" ht="13.5" customHeight="1" thickBot="1">
      <c r="A36" s="5" t="s">
        <v>9</v>
      </c>
      <c r="B36" s="139" t="s">
        <v>183</v>
      </c>
      <c r="C36" s="144" t="str">
        <f>IF(Eng=1,AA36,BA36)</f>
        <v>NUCLEAR HEAT</v>
      </c>
      <c r="D36" s="145" t="s">
        <v>184</v>
      </c>
      <c r="E36" s="146" t="str">
        <f>IF(Eng=1,$AC$8,$BC$8)</f>
        <v>TJ (NCV)</v>
      </c>
      <c r="F36" s="147"/>
      <c r="G36" s="147"/>
      <c r="H36" s="148">
        <f t="shared" si="0"/>
        <v>0</v>
      </c>
      <c r="AA36" s="136" t="s">
        <v>185</v>
      </c>
      <c r="AC36" s="34"/>
      <c r="AD36" s="34">
        <v>0</v>
      </c>
      <c r="AE36" s="34">
        <v>0</v>
      </c>
      <c r="AF36" s="134">
        <f t="shared" si="1"/>
        <v>0</v>
      </c>
      <c r="BA36" s="137" t="s">
        <v>186</v>
      </c>
    </row>
    <row r="37" spans="1:53" ht="13.5" customHeight="1" thickTop="1" thickBot="1">
      <c r="A37" s="5" t="s">
        <v>9</v>
      </c>
      <c r="B37" s="5" t="s">
        <v>187</v>
      </c>
      <c r="C37" s="149" t="str">
        <f>IF(Eng=1,AA37,BA37)</f>
        <v>TOTAL</v>
      </c>
      <c r="D37" s="150" t="s">
        <v>188</v>
      </c>
      <c r="E37" s="151" t="str">
        <f>IF(Eng=1,$AC$8,$BC$8)</f>
        <v>TJ (NCV)</v>
      </c>
      <c r="F37" s="152">
        <f>SUM(F8,F10,F12,F14,F16,F18,F20,F22,F24,F26,F28:F33,F35:F36)</f>
        <v>146623</v>
      </c>
      <c r="G37" s="152">
        <f>SUM(G8,G10,G12,G14,G16,G18,G20,G22,G24,G26,G28:G33,G35:G36)</f>
        <v>131830</v>
      </c>
      <c r="H37" s="153">
        <f>SUM(H8,H10,H12,H14,H16,H18,H20,H22,H24,H26,H28:H33,H35:H36)</f>
        <v>278453</v>
      </c>
      <c r="AA37" s="154" t="s">
        <v>83</v>
      </c>
      <c r="AC37" s="49"/>
      <c r="AD37" s="155">
        <f>SUM(AD8,AD10,AD12,AD14,AD16,AD18,AD20,AD22,AD24,AD26,AD28:AD33,AD35:AD36)</f>
        <v>181571</v>
      </c>
      <c r="AE37" s="155">
        <f>SUM(AE8,AE10,AE12,AE14,AE16,AE18,AE20,AE22,AE24,AE26,AE28:AE33,AE35:AE36)</f>
        <v>154382</v>
      </c>
      <c r="AF37" s="155">
        <f>SUM(AF8,AF10,AF12,AF14,AF16,AF18,AF20,AF22,AF24,AF26,AF28:AF33,AF35:AF36)</f>
        <v>335953</v>
      </c>
      <c r="BA37" s="118" t="s">
        <v>83</v>
      </c>
    </row>
    <row r="38" spans="1:53" ht="15" customHeight="1" thickTop="1">
      <c r="C38" s="156" t="str">
        <f>IF(Eng=1,AA38,BA38)</f>
        <v>NCV - Net Calorific Value</v>
      </c>
      <c r="D38" s="157"/>
      <c r="E38" s="8"/>
      <c r="F38" s="8"/>
      <c r="G38" s="8"/>
      <c r="H38" s="8"/>
      <c r="AA38" s="158" t="s">
        <v>189</v>
      </c>
      <c r="BA38" s="5" t="s">
        <v>190</v>
      </c>
    </row>
    <row r="39" spans="1:53" ht="9" customHeight="1">
      <c r="C39" s="156" t="str">
        <f>IF(Eng=1,AA39,BA39)</f>
        <v>GCV - Gross Calorific Value</v>
      </c>
      <c r="D39" s="157"/>
      <c r="E39" s="8"/>
      <c r="F39" s="8"/>
      <c r="G39" s="8"/>
      <c r="H39" s="8"/>
      <c r="AA39" s="158" t="s">
        <v>191</v>
      </c>
      <c r="BA39" s="6" t="s">
        <v>192</v>
      </c>
    </row>
  </sheetData>
  <sheetProtection password="892C" sheet="1" objects="1" scenarios="1"/>
  <mergeCells count="12">
    <mergeCell ref="C34:C35"/>
    <mergeCell ref="C7:C8"/>
    <mergeCell ref="C9:C10"/>
    <mergeCell ref="C11:C12"/>
    <mergeCell ref="C13:C14"/>
    <mergeCell ref="C15:C16"/>
    <mergeCell ref="C17:C18"/>
    <mergeCell ref="C19:C20"/>
    <mergeCell ref="C21:C22"/>
    <mergeCell ref="C23:C24"/>
    <mergeCell ref="C25:C26"/>
    <mergeCell ref="C27:C28"/>
  </mergeCells>
  <conditionalFormatting sqref="F7:H37">
    <cfRule type="cellIs" dxfId="0" priority="1" stopIfTrue="1" operator="notEqual">
      <formula>AD7</formula>
    </cfRule>
  </conditionalFormatting>
  <dataValidations count="1">
    <dataValidation type="whole" operator="greaterThanOrEqual" allowBlank="1" showInputMessage="1" showErrorMessage="1" error="Positive whole numbers only / Nombres entiers positifs uniquement" sqref="F7:H37">
      <formula1>0</formula1>
    </dataValidation>
  </dataValidations>
  <printOptions horizontalCentered="1"/>
  <pageMargins left="0.62992125984251968" right="0.59055118110236227" top="0.98425196850393704" bottom="0.98425196850393704" header="0.51181102362204722" footer="0.51181102362204722"/>
  <pageSetup paperSize="9" scale="83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1]!GotoMenu">
                <anchor moveWithCells="1" sizeWithCells="1">
                  <from>
                    <xdr:col>2</xdr:col>
                    <xdr:colOff>47625</xdr:colOff>
                    <xdr:row>0</xdr:row>
                    <xdr:rowOff>95250</xdr:rowOff>
                  </from>
                  <to>
                    <xdr:col>2</xdr:col>
                    <xdr:colOff>428625</xdr:colOff>
                    <xdr:row>0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7a63ae98c9331042c85a0ce3caf3b722">
  <xsd:schema xmlns:xsd="http://www.w3.org/2001/XMLSchema" xmlns:p="http://schemas.microsoft.com/office/2006/metadata/properties" targetNamespace="http://schemas.microsoft.com/office/2006/metadata/properties" ma:root="true" ma:fieldsID="643ad641ad674e858ec36190b61f65cd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FCFAF0A0-8ED5-41F5-8FB4-22EF441618F0}"/>
</file>

<file path=customXml/itemProps2.xml><?xml version="1.0" encoding="utf-8"?>
<ds:datastoreItem xmlns:ds="http://schemas.openxmlformats.org/officeDocument/2006/customXml" ds:itemID="{75E22A20-4B06-45DB-B4EC-C2FF8C387749}"/>
</file>

<file path=customXml/itemProps3.xml><?xml version="1.0" encoding="utf-8"?>
<ds:datastoreItem xmlns:ds="http://schemas.openxmlformats.org/officeDocument/2006/customXml" ds:itemID="{0848A15D-BF04-4373-96B8-6859BA4D611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2</vt:i4>
      </vt:variant>
      <vt:variant>
        <vt:lpstr>Namngivna områden</vt:lpstr>
      </vt:variant>
      <vt:variant>
        <vt:i4>4</vt:i4>
      </vt:variant>
    </vt:vector>
  </HeadingPairs>
  <TitlesOfParts>
    <vt:vector size="6" baseType="lpstr">
      <vt:lpstr>TableEU-1</vt:lpstr>
      <vt:lpstr>TableEU-2</vt:lpstr>
      <vt:lpstr>FirstColHidSheet09_EU1</vt:lpstr>
      <vt:lpstr>FirstColHidSheet10_EU2</vt:lpstr>
      <vt:lpstr>'TableEU-1'!Utskriftsområde</vt:lpstr>
      <vt:lpstr>'TableEU-2'!Utskriftsområde</vt:lpstr>
    </vt:vector>
  </TitlesOfParts>
  <Company>Energimyndigheten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Mikaela Sahlin</dc:creator>
  <cp:lastModifiedBy>Marie Nilsson</cp:lastModifiedBy>
  <dcterms:created xsi:type="dcterms:W3CDTF">2012-12-17T10:02:29Z</dcterms:created>
  <dcterms:modified xsi:type="dcterms:W3CDTF">2012-12-20T15:07:52Z</dcterms:modified>
</cp:coreProperties>
</file>