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tiff" ContentType="image/tiff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https://energimyndigheten.sharepoint.com/sites/Energiindikatorer/Indikatorer/"/>
    </mc:Choice>
  </mc:AlternateContent>
  <xr:revisionPtr revIDLastSave="5322" documentId="8_{82CFFE20-4B58-4B78-95FF-6A7278318276}" xr6:coauthVersionLast="47" xr6:coauthVersionMax="47" xr10:uidLastSave="{0D6E9BD8-268D-4A9D-953F-8E51750F20D9}"/>
  <bookViews>
    <workbookView xWindow="-105" yWindow="0" windowWidth="26010" windowHeight="20985" tabRatio="869" firstSheet="1" activeTab="1" xr2:uid="{00000000-000D-0000-FFFF-FFFF00000000}"/>
  </bookViews>
  <sheets>
    <sheet name="Texter och koder" sheetId="74" state="hidden" r:id="rId1"/>
    <sheet name="Innehåll_Content" sheetId="31" r:id="rId2"/>
    <sheet name="1" sheetId="67" r:id="rId3"/>
    <sheet name="2" sheetId="66" r:id="rId4"/>
    <sheet name="3" sheetId="60" r:id="rId5"/>
    <sheet name="4" sheetId="4" r:id="rId6"/>
    <sheet name="5" sheetId="73" r:id="rId7"/>
    <sheet name="6" sheetId="64" r:id="rId8"/>
    <sheet name="7" sheetId="30" r:id="rId9"/>
    <sheet name="8" sheetId="41" r:id="rId10"/>
    <sheet name="9" sheetId="15" r:id="rId11"/>
    <sheet name="10" sheetId="55" r:id="rId12"/>
    <sheet name="11" sheetId="11" r:id="rId13"/>
    <sheet name="12" sheetId="69" r:id="rId14"/>
    <sheet name="13" sheetId="59" r:id="rId15"/>
    <sheet name="14" sheetId="7" r:id="rId16"/>
    <sheet name="15" sheetId="43" r:id="rId17"/>
    <sheet name="16" sheetId="16" r:id="rId18"/>
    <sheet name="17" sheetId="17" r:id="rId19"/>
    <sheet name="18" sheetId="18" r:id="rId20"/>
    <sheet name="19" sheetId="62" r:id="rId21"/>
    <sheet name="20" sheetId="57" r:id="rId22"/>
    <sheet name="21" sheetId="46" r:id="rId23"/>
    <sheet name="22" sheetId="58" r:id="rId24"/>
    <sheet name="23" sheetId="68" r:id="rId25"/>
    <sheet name="24" sheetId="65" r:id="rId26"/>
    <sheet name="26" sheetId="63" r:id="rId27"/>
    <sheet name="27" sheetId="71" r:id="rId28"/>
    <sheet name="28" sheetId="37" r:id="rId29"/>
  </sheets>
  <externalReferences>
    <externalReference r:id="rId30"/>
  </externalReferences>
  <definedNames>
    <definedName name="_ftn1" localSheetId="9">'8'!$C$74</definedName>
    <definedName name="_ftnref1" localSheetId="9">'8'!#REF!</definedName>
    <definedName name="_GoBack" localSheetId="16">'15'!#REF!</definedName>
    <definedName name="_Ref479785257" localSheetId="9">'8'!#REF!</definedName>
    <definedName name="aa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aa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aa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aa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aa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aa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aa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aaaa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bb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bb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bb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bb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bb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bb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bb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bort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bort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bort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bort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bort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bort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bort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cc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cc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cc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cc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cc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cc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cc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CURRENTYEAR" localSheetId="24">#REF!</definedName>
    <definedName name="CURRENTYEAR" localSheetId="26">#REF!</definedName>
    <definedName name="CURRENTYEAR">#REF!</definedName>
    <definedName name="dd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d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d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d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d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d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d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dd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dd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dd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dd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dd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dd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dd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fasdfasfa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fasdfasfa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fasdfasfa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fasdfasfa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fasdfasfa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fasdfasfa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fasdfasfa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ffsd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ffsd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ffsd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ffsd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ffsd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ffsd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ffsd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sadf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sadf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sadf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sadf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sadf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sadf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sadf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asdf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asdf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asdf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asdf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asdf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asdf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asdf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d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d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d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d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d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d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d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adfas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adfas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adfas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adfas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adfas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adfas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adfas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af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af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af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af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af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af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af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d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d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d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d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d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d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d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f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f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f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f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f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f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f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gfs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gfs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gfs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gfs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gfs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gfs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gfs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hbvgkvhvgh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hbvgkvhvgh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hbvgkvhvgh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hbvgkvhvgh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hbvgkvhvgh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hbvgkvhvgh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hbvgkvhvgh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jdjjd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jdjjd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jeje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10.2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10.2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10.2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10.2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10.2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10.2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10.2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10.2.2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10.2.2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10.2.2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10.2.2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10.2.2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10.2.2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10.2.2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ia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ia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ia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ia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ia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ia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ia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iadiagr10.2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iadiagr10.2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iadiagr10.2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iadiagr10.2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iadiagr10.2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iadiagr10.2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iadiagr10.2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LOOKUPMTH" localSheetId="24">#REF!</definedName>
    <definedName name="LOOKUPMTH" localSheetId="26">#REF!</definedName>
    <definedName name="LOOKUPMTH">#REF!</definedName>
    <definedName name="Month" localSheetId="24">#REF!</definedName>
    <definedName name="Month" localSheetId="26">#REF!</definedName>
    <definedName name="Month">#REF!</definedName>
    <definedName name="mödkfgalödkgakldfng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mödkfgalödkgakldfng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mödkfgalödkgakldfng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mödkfgalödkgakldfng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mödkfgalödkgakldfng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mödkfgalödkgakldfng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mödkfgalödkgakldfng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NyDiag2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NyDiag2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NyDiag2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oi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oi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oi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oi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oi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oi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oi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rrr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rrr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s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s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s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s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s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s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s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sdf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sdf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sdf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sdf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sdf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sdf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sdf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UnitFactor">[1]Cover!$Q$121</definedName>
    <definedName name="_xlnm.Print_Area" localSheetId="12">'11'!$C$1:$AE$25</definedName>
    <definedName name="_xlnm.Print_Area" localSheetId="17">'16'!$C$1:$Y$40</definedName>
    <definedName name="_xlnm.Print_Area" localSheetId="18">'17'!$C$1:$AC$14</definedName>
    <definedName name="_xlnm.Print_Area" localSheetId="19">'18'!$C$1:$V$15</definedName>
    <definedName name="_xlnm.Print_Area" localSheetId="25">'24'!$C$1:$X$22</definedName>
    <definedName name="_xlnm.Print_Area" localSheetId="27">'27'!$C$1:$T$16</definedName>
    <definedName name="_xlnm.Print_Area" localSheetId="5">'4'!$C$1:$AJ$16</definedName>
    <definedName name="_xlnm.Print_Area" localSheetId="8">'7'!$C$15:$N$15</definedName>
    <definedName name="_xlnm.Print_Area" localSheetId="10">'9'!$C$4:$M$19</definedName>
    <definedName name="_xlnm.Print_Titles" localSheetId="12">'11'!$C:$C</definedName>
    <definedName name="_xlnm.Print_Titles" localSheetId="15">'14'!$C:$C</definedName>
    <definedName name="_xlnm.Print_Titles" localSheetId="17">'16'!$C:$C</definedName>
    <definedName name="_xlnm.Print_Titles" localSheetId="18">'17'!$C:$C</definedName>
    <definedName name="_xlnm.Print_Titles" localSheetId="19">'18'!$C:$C</definedName>
    <definedName name="_xlnm.Print_Titles" localSheetId="25">'24'!$C:$C</definedName>
    <definedName name="_xlnm.Print_Titles" localSheetId="27">'27'!$C:$C</definedName>
    <definedName name="_xlnm.Print_Titles" localSheetId="5">'4'!$C:$C</definedName>
    <definedName name="_xlnm.Print_Titles" localSheetId="8">'7'!$C:$C</definedName>
    <definedName name="_xlnm.Print_Titles" localSheetId="10">'9'!$C:$C</definedName>
    <definedName name="vafan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vafan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vafan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vafan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vafan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vafan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vafan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wrn.Electricity._.Questionnaire." localSheetId="1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wrn.Electricity._.Questionnaire." localSheetId="1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wrn.Electricity._.Questionnaire." localSheetId="21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wrn.Electricity._.Questionnaire." localSheetId="25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wrn.Electricity._.Questionnaire.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wrn.Electricity._.Questionnaire." localSheetId="4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wrn.Electricity._.Questionnaire.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xx" localSheetId="27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xx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16" l="1"/>
  <c r="C48" i="73" l="1"/>
  <c r="C49" i="73"/>
  <c r="C50" i="73"/>
  <c r="C51" i="73"/>
  <c r="C52" i="73"/>
  <c r="C29" i="71" l="1"/>
  <c r="C9" i="71"/>
  <c r="C42" i="73" l="1"/>
  <c r="C35" i="4"/>
  <c r="C36" i="4"/>
  <c r="C37" i="4"/>
  <c r="C21" i="4"/>
  <c r="C41" i="4"/>
  <c r="E17" i="71"/>
  <c r="E18" i="71"/>
  <c r="E19" i="71"/>
  <c r="E20" i="71"/>
  <c r="E21" i="71"/>
  <c r="E22" i="71"/>
  <c r="E23" i="71"/>
  <c r="E24" i="71"/>
  <c r="E25" i="71"/>
  <c r="E26" i="71"/>
  <c r="E16" i="71"/>
  <c r="C15" i="43"/>
  <c r="D16" i="31"/>
  <c r="C24" i="7"/>
  <c r="C31" i="11"/>
  <c r="C29" i="11"/>
  <c r="C19" i="11"/>
  <c r="C30" i="66" l="1"/>
  <c r="C45" i="41" l="1"/>
  <c r="C12" i="64"/>
  <c r="C86" i="73"/>
  <c r="C4" i="71"/>
  <c r="C12" i="71"/>
  <c r="E15" i="71"/>
  <c r="D25" i="71"/>
  <c r="D23" i="71"/>
  <c r="D21" i="71"/>
  <c r="D19" i="71"/>
  <c r="D17" i="71"/>
  <c r="D15" i="71"/>
  <c r="C14" i="71"/>
  <c r="C2" i="71"/>
  <c r="C6" i="71"/>
  <c r="C7" i="71"/>
  <c r="C8" i="71"/>
  <c r="C11" i="71"/>
  <c r="C13" i="71"/>
  <c r="C1" i="71"/>
  <c r="G19" i="68"/>
  <c r="O19" i="68"/>
  <c r="N19" i="68"/>
  <c r="M19" i="68"/>
  <c r="I19" i="68"/>
  <c r="H19" i="68"/>
  <c r="L19" i="68"/>
  <c r="K19" i="68"/>
  <c r="J19" i="68"/>
  <c r="F19" i="68"/>
  <c r="E19" i="68"/>
  <c r="D19" i="68"/>
  <c r="C3" i="68"/>
  <c r="C4" i="68"/>
  <c r="C2" i="68"/>
  <c r="C7" i="68"/>
  <c r="C8" i="68"/>
  <c r="C9" i="68"/>
  <c r="C10" i="68"/>
  <c r="C11" i="68"/>
  <c r="C12" i="68"/>
  <c r="C13" i="68"/>
  <c r="C16" i="68"/>
  <c r="C17" i="68"/>
  <c r="C20" i="68"/>
  <c r="C21" i="68"/>
  <c r="C22" i="68"/>
  <c r="C23" i="68"/>
  <c r="C24" i="68"/>
  <c r="C25" i="68"/>
  <c r="C26" i="68"/>
  <c r="C27" i="68"/>
  <c r="C28" i="68"/>
  <c r="C29" i="68"/>
  <c r="C30" i="68"/>
  <c r="C31" i="68"/>
  <c r="C32" i="68"/>
  <c r="C1" i="68"/>
  <c r="C11" i="66"/>
  <c r="C16" i="67"/>
  <c r="C4" i="63" l="1"/>
  <c r="C6" i="63"/>
  <c r="C7" i="63"/>
  <c r="C8" i="63"/>
  <c r="C9" i="63"/>
  <c r="C11" i="63"/>
  <c r="C2" i="63"/>
  <c r="C1" i="63"/>
  <c r="C4" i="65"/>
  <c r="C6" i="65"/>
  <c r="C7" i="65"/>
  <c r="C8" i="65"/>
  <c r="C9" i="65"/>
  <c r="C11" i="65"/>
  <c r="C12" i="65"/>
  <c r="C14" i="65"/>
  <c r="C15" i="65"/>
  <c r="C17" i="65"/>
  <c r="C18" i="65"/>
  <c r="C19" i="65"/>
  <c r="C21" i="65"/>
  <c r="C22" i="65"/>
  <c r="C24" i="65"/>
  <c r="C26" i="65"/>
  <c r="C29" i="65"/>
  <c r="C2" i="65"/>
  <c r="C1" i="65"/>
  <c r="C4" i="58"/>
  <c r="C6" i="58"/>
  <c r="C7" i="58"/>
  <c r="C8" i="58"/>
  <c r="C9" i="58"/>
  <c r="C10" i="58"/>
  <c r="C11" i="58"/>
  <c r="C13" i="58"/>
  <c r="C16" i="58"/>
  <c r="C18" i="58"/>
  <c r="C19" i="58"/>
  <c r="C20" i="58"/>
  <c r="C21" i="58"/>
  <c r="C22" i="58"/>
  <c r="C23" i="58"/>
  <c r="C24" i="58"/>
  <c r="C25" i="58"/>
  <c r="C26" i="58"/>
  <c r="C27" i="58"/>
  <c r="C28" i="58"/>
  <c r="C29" i="58"/>
  <c r="C31" i="58"/>
  <c r="C2" i="58"/>
  <c r="C1" i="58"/>
  <c r="C1" i="46"/>
  <c r="C4" i="46"/>
  <c r="C6" i="46"/>
  <c r="C7" i="46"/>
  <c r="C8" i="46"/>
  <c r="C9" i="46"/>
  <c r="C10" i="46"/>
  <c r="C11" i="46"/>
  <c r="C15" i="46"/>
  <c r="C17" i="46"/>
  <c r="C18" i="46"/>
  <c r="C19" i="46"/>
  <c r="C21" i="46"/>
  <c r="C2" i="46"/>
  <c r="C1" i="57"/>
  <c r="C4" i="57"/>
  <c r="C6" i="57"/>
  <c r="C7" i="57"/>
  <c r="C8" i="57"/>
  <c r="C9" i="57"/>
  <c r="C10" i="57"/>
  <c r="C13" i="57"/>
  <c r="C15" i="57"/>
  <c r="C16" i="57"/>
  <c r="C17" i="57"/>
  <c r="C19" i="57"/>
  <c r="C2" i="57"/>
  <c r="C1" i="62"/>
  <c r="C4" i="62"/>
  <c r="C5" i="62"/>
  <c r="C6" i="62"/>
  <c r="C7" i="62"/>
  <c r="C8" i="62"/>
  <c r="C9" i="62"/>
  <c r="C11" i="62"/>
  <c r="C13" i="62"/>
  <c r="C14" i="62"/>
  <c r="C15" i="62"/>
  <c r="C16" i="62"/>
  <c r="C17" i="62"/>
  <c r="C18" i="62"/>
  <c r="C19" i="62"/>
  <c r="C20" i="62"/>
  <c r="C21" i="62"/>
  <c r="C23" i="62"/>
  <c r="C2" i="62"/>
  <c r="C4" i="18"/>
  <c r="C6" i="18"/>
  <c r="C7" i="18"/>
  <c r="C8" i="18"/>
  <c r="C9" i="18"/>
  <c r="C10" i="18"/>
  <c r="C11" i="18"/>
  <c r="C12" i="18"/>
  <c r="C14" i="18"/>
  <c r="C2" i="18"/>
  <c r="C1" i="18"/>
  <c r="C4" i="17"/>
  <c r="C6" i="17"/>
  <c r="C7" i="17"/>
  <c r="C8" i="17"/>
  <c r="C9" i="17"/>
  <c r="C10" i="17"/>
  <c r="C12" i="17"/>
  <c r="C2" i="17"/>
  <c r="C1" i="17"/>
  <c r="C1" i="16"/>
  <c r="C1" i="43"/>
  <c r="C4" i="16"/>
  <c r="C6" i="16"/>
  <c r="C7" i="16"/>
  <c r="C8" i="16"/>
  <c r="C9" i="16"/>
  <c r="C10" i="16"/>
  <c r="C11" i="16"/>
  <c r="C16" i="16"/>
  <c r="C17" i="16"/>
  <c r="C18" i="16"/>
  <c r="C19" i="16"/>
  <c r="C20" i="16"/>
  <c r="C21" i="16"/>
  <c r="C24" i="16"/>
  <c r="C26" i="16"/>
  <c r="C27" i="16"/>
  <c r="C28" i="16"/>
  <c r="C29" i="16"/>
  <c r="C30" i="16"/>
  <c r="C32" i="16"/>
  <c r="C33" i="16"/>
  <c r="C36" i="16"/>
  <c r="C38" i="16"/>
  <c r="C39" i="16"/>
  <c r="C40" i="16"/>
  <c r="C41" i="16"/>
  <c r="C43" i="16"/>
  <c r="C45" i="16"/>
  <c r="C46" i="16"/>
  <c r="C47" i="16"/>
  <c r="C49" i="16"/>
  <c r="C51" i="16"/>
  <c r="C52" i="16"/>
  <c r="C53" i="16"/>
  <c r="C54" i="16"/>
  <c r="C55" i="16"/>
  <c r="C57" i="16"/>
  <c r="C59" i="16"/>
  <c r="C60" i="16"/>
  <c r="C61" i="16"/>
  <c r="C62" i="16"/>
  <c r="C64" i="16"/>
  <c r="C2" i="16"/>
  <c r="C4" i="43"/>
  <c r="C6" i="43"/>
  <c r="C7" i="43"/>
  <c r="C8" i="43"/>
  <c r="C10" i="43"/>
  <c r="C12" i="43"/>
  <c r="C13" i="43"/>
  <c r="C14" i="43"/>
  <c r="C16" i="43"/>
  <c r="C18" i="43"/>
  <c r="C19" i="43"/>
  <c r="C20" i="43"/>
  <c r="C21" i="43"/>
  <c r="C23" i="43"/>
  <c r="C2" i="43"/>
  <c r="C27" i="7"/>
  <c r="C9" i="59"/>
  <c r="C1" i="7"/>
  <c r="C4" i="7"/>
  <c r="C6" i="7"/>
  <c r="C8" i="7"/>
  <c r="C10" i="7"/>
  <c r="C12" i="7"/>
  <c r="C13" i="7"/>
  <c r="C15" i="7"/>
  <c r="C17" i="7"/>
  <c r="C19" i="7"/>
  <c r="C20" i="7"/>
  <c r="C22" i="7"/>
  <c r="C26" i="7"/>
  <c r="C28" i="7"/>
  <c r="C30" i="7"/>
  <c r="C2" i="7"/>
  <c r="C1" i="59"/>
  <c r="C4" i="59"/>
  <c r="C6" i="59"/>
  <c r="C7" i="59"/>
  <c r="C2" i="59"/>
  <c r="C4" i="69"/>
  <c r="C6" i="69"/>
  <c r="C7" i="69"/>
  <c r="C8" i="69"/>
  <c r="C9" i="69"/>
  <c r="C10" i="69"/>
  <c r="C11" i="69"/>
  <c r="C12" i="69"/>
  <c r="C13" i="69"/>
  <c r="C14" i="69"/>
  <c r="C15" i="69"/>
  <c r="C16" i="69"/>
  <c r="C17" i="69"/>
  <c r="C18" i="69"/>
  <c r="C20" i="69"/>
  <c r="C22" i="69"/>
  <c r="C2" i="69"/>
  <c r="C1" i="69"/>
  <c r="C4" i="11"/>
  <c r="C6" i="11"/>
  <c r="C7" i="11"/>
  <c r="C9" i="11"/>
  <c r="C12" i="11"/>
  <c r="C14" i="11"/>
  <c r="C15" i="11"/>
  <c r="C16" i="11"/>
  <c r="C17" i="11"/>
  <c r="C18" i="11"/>
  <c r="C20" i="11"/>
  <c r="C21" i="11"/>
  <c r="C23" i="11"/>
  <c r="C25" i="11"/>
  <c r="C27" i="11"/>
  <c r="C28" i="11"/>
  <c r="C2" i="11"/>
  <c r="C1" i="11"/>
  <c r="C4" i="55"/>
  <c r="C6" i="55"/>
  <c r="C9" i="55"/>
  <c r="C11" i="55"/>
  <c r="C12" i="55"/>
  <c r="C13" i="55"/>
  <c r="C16" i="55"/>
  <c r="C18" i="55"/>
  <c r="C19" i="55"/>
  <c r="C20" i="55"/>
  <c r="C23" i="55"/>
  <c r="C25" i="55"/>
  <c r="C26" i="55"/>
  <c r="C28" i="55"/>
  <c r="C30" i="55"/>
  <c r="C32" i="55"/>
  <c r="C33" i="55"/>
  <c r="C34" i="55"/>
  <c r="C35" i="55"/>
  <c r="C38" i="55"/>
  <c r="C2" i="55"/>
  <c r="C1" i="55"/>
  <c r="C1" i="15"/>
  <c r="C4" i="15"/>
  <c r="C6" i="15"/>
  <c r="C7" i="15"/>
  <c r="C8" i="15"/>
  <c r="C9" i="15"/>
  <c r="C12" i="15"/>
  <c r="C14" i="15"/>
  <c r="C15" i="15"/>
  <c r="C16" i="15"/>
  <c r="C17" i="15"/>
  <c r="C19" i="15"/>
  <c r="C22" i="15"/>
  <c r="C24" i="15"/>
  <c r="C25" i="15"/>
  <c r="C26" i="15"/>
  <c r="C27" i="15"/>
  <c r="C30" i="15"/>
  <c r="C32" i="15"/>
  <c r="C33" i="15"/>
  <c r="C34" i="15"/>
  <c r="C35" i="15"/>
  <c r="C37" i="15"/>
  <c r="C2" i="15"/>
  <c r="C1" i="41"/>
  <c r="C4" i="41"/>
  <c r="C6" i="41"/>
  <c r="C7" i="41"/>
  <c r="C8" i="41"/>
  <c r="C10" i="41"/>
  <c r="C13" i="41"/>
  <c r="C15" i="41"/>
  <c r="C16" i="41"/>
  <c r="C18" i="41"/>
  <c r="C21" i="41"/>
  <c r="C23" i="41"/>
  <c r="C24" i="41"/>
  <c r="C25" i="41"/>
  <c r="C26" i="41"/>
  <c r="C27" i="41"/>
  <c r="C29" i="41"/>
  <c r="C32" i="41"/>
  <c r="C34" i="41"/>
  <c r="C35" i="41"/>
  <c r="C36" i="41"/>
  <c r="C37" i="41"/>
  <c r="C38" i="41"/>
  <c r="C39" i="41"/>
  <c r="C40" i="41"/>
  <c r="C42" i="41"/>
  <c r="C47" i="41"/>
  <c r="C48" i="41"/>
  <c r="C49" i="41"/>
  <c r="C50" i="41"/>
  <c r="C51" i="41"/>
  <c r="C52" i="41"/>
  <c r="C53" i="41"/>
  <c r="C54" i="41"/>
  <c r="C56" i="41"/>
  <c r="C59" i="41"/>
  <c r="C61" i="41"/>
  <c r="C62" i="41"/>
  <c r="C63" i="41"/>
  <c r="C64" i="41"/>
  <c r="C65" i="41"/>
  <c r="C66" i="41"/>
  <c r="C67" i="41"/>
  <c r="C69" i="41"/>
  <c r="C2" i="41"/>
  <c r="I1" i="30"/>
  <c r="C1" i="30"/>
  <c r="C4" i="30"/>
  <c r="C6" i="30"/>
  <c r="C7" i="30"/>
  <c r="C8" i="30"/>
  <c r="C9" i="30"/>
  <c r="C10" i="30"/>
  <c r="C11" i="30"/>
  <c r="C12" i="30"/>
  <c r="C14" i="30"/>
  <c r="C16" i="30"/>
  <c r="C2" i="30"/>
  <c r="C1" i="64"/>
  <c r="C4" i="64"/>
  <c r="C6" i="64"/>
  <c r="C8" i="64"/>
  <c r="C14" i="64"/>
  <c r="C15" i="64"/>
  <c r="C18" i="64"/>
  <c r="C2" i="64"/>
  <c r="C95" i="73"/>
  <c r="C4" i="73"/>
  <c r="C6" i="73"/>
  <c r="C7" i="73"/>
  <c r="C8" i="73"/>
  <c r="C9" i="73"/>
  <c r="C10" i="73"/>
  <c r="C11" i="73"/>
  <c r="C12" i="73"/>
  <c r="C13" i="73"/>
  <c r="C14" i="73"/>
  <c r="C16" i="73"/>
  <c r="C18" i="73"/>
  <c r="C20" i="73"/>
  <c r="C22" i="73"/>
  <c r="C23" i="73"/>
  <c r="C24" i="73"/>
  <c r="C25" i="73"/>
  <c r="C26" i="73"/>
  <c r="C27" i="73"/>
  <c r="C29" i="73"/>
  <c r="C31" i="73"/>
  <c r="C33" i="73"/>
  <c r="C34" i="73"/>
  <c r="C35" i="73"/>
  <c r="C36" i="73"/>
  <c r="C37" i="73"/>
  <c r="C38" i="73"/>
  <c r="C40" i="73"/>
  <c r="C44" i="73"/>
  <c r="C45" i="73"/>
  <c r="C46" i="73"/>
  <c r="C47" i="73"/>
  <c r="C53" i="73"/>
  <c r="C55" i="73"/>
  <c r="C57" i="73"/>
  <c r="C58" i="73"/>
  <c r="C59" i="73"/>
  <c r="C60" i="73"/>
  <c r="C61" i="73"/>
  <c r="C63" i="73"/>
  <c r="C65" i="73"/>
  <c r="C67" i="73"/>
  <c r="C68" i="73"/>
  <c r="C69" i="73"/>
  <c r="C70" i="73"/>
  <c r="C71" i="73"/>
  <c r="C73" i="73"/>
  <c r="C76" i="73"/>
  <c r="C78" i="73"/>
  <c r="C79" i="73"/>
  <c r="C80" i="73"/>
  <c r="C81" i="73"/>
  <c r="C82" i="73"/>
  <c r="C84" i="73"/>
  <c r="C88" i="73"/>
  <c r="C89" i="73"/>
  <c r="C90" i="73"/>
  <c r="C91" i="73"/>
  <c r="C92" i="73"/>
  <c r="C93" i="73"/>
  <c r="C2" i="73"/>
  <c r="I1" i="73"/>
  <c r="C1" i="73"/>
  <c r="I1" i="4"/>
  <c r="C1" i="4"/>
  <c r="C4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3" i="4"/>
  <c r="C25" i="4"/>
  <c r="C27" i="4"/>
  <c r="C29" i="4"/>
  <c r="C30" i="4"/>
  <c r="C31" i="4"/>
  <c r="C32" i="4"/>
  <c r="C33" i="4"/>
  <c r="C34" i="4"/>
  <c r="C38" i="4"/>
  <c r="C39" i="4"/>
  <c r="C40" i="4"/>
  <c r="C43" i="4"/>
  <c r="C45" i="4"/>
  <c r="C47" i="4"/>
  <c r="C48" i="4"/>
  <c r="C49" i="4"/>
  <c r="C50" i="4"/>
  <c r="C51" i="4"/>
  <c r="C52" i="4"/>
  <c r="C53" i="4"/>
  <c r="C54" i="4"/>
  <c r="C56" i="4"/>
  <c r="C58" i="4"/>
  <c r="C60" i="4"/>
  <c r="C62" i="4"/>
  <c r="C63" i="4"/>
  <c r="C64" i="4"/>
  <c r="C66" i="4"/>
  <c r="C2" i="4"/>
  <c r="C1" i="60"/>
  <c r="C22" i="60"/>
  <c r="C14" i="60"/>
  <c r="C12" i="60"/>
  <c r="C4" i="60"/>
  <c r="C2" i="60"/>
  <c r="C4" i="66"/>
  <c r="C6" i="66"/>
  <c r="C7" i="66"/>
  <c r="C8" i="66"/>
  <c r="C9" i="66"/>
  <c r="C14" i="66"/>
  <c r="C16" i="66"/>
  <c r="C17" i="66"/>
  <c r="C18" i="66"/>
  <c r="C19" i="66"/>
  <c r="C20" i="66"/>
  <c r="C21" i="66"/>
  <c r="C23" i="66"/>
  <c r="C24" i="66"/>
  <c r="C25" i="66"/>
  <c r="C27" i="66"/>
  <c r="C32" i="66"/>
  <c r="C33" i="66"/>
  <c r="C34" i="66"/>
  <c r="C35" i="66"/>
  <c r="C36" i="66"/>
  <c r="C37" i="66"/>
  <c r="C39" i="66"/>
  <c r="C2" i="66"/>
  <c r="C1" i="66"/>
  <c r="I1" i="67" l="1"/>
  <c r="C1" i="67"/>
  <c r="C5" i="67"/>
  <c r="C7" i="67"/>
  <c r="C8" i="67"/>
  <c r="C9" i="67"/>
  <c r="C10" i="67"/>
  <c r="C11" i="67"/>
  <c r="C14" i="67"/>
  <c r="C17" i="67"/>
  <c r="C18" i="67"/>
  <c r="C19" i="67"/>
  <c r="C20" i="67"/>
  <c r="C21" i="67"/>
  <c r="C23" i="67"/>
  <c r="C2" i="67"/>
  <c r="C4" i="31"/>
  <c r="C2" i="31"/>
  <c r="C1" i="31"/>
  <c r="D7" i="31"/>
  <c r="D8" i="31"/>
  <c r="D9" i="31"/>
  <c r="D10" i="31"/>
  <c r="D11" i="31"/>
  <c r="D12" i="31"/>
  <c r="D13" i="31"/>
  <c r="D14" i="31"/>
  <c r="D15" i="31"/>
  <c r="D17" i="31"/>
  <c r="D18" i="31"/>
  <c r="D19" i="31"/>
  <c r="D20" i="31"/>
  <c r="D21" i="31"/>
  <c r="D22" i="31"/>
  <c r="D23" i="31"/>
  <c r="D24" i="31"/>
  <c r="D25" i="31"/>
  <c r="D26" i="31"/>
  <c r="D27" i="31"/>
  <c r="D28" i="31"/>
  <c r="D29" i="31"/>
  <c r="D30" i="31"/>
  <c r="D31" i="31"/>
  <c r="D32" i="31"/>
  <c r="D6" i="31"/>
  <c r="C16" i="64" l="1"/>
</calcChain>
</file>

<file path=xl/sharedStrings.xml><?xml version="1.0" encoding="utf-8"?>
<sst xmlns="http://schemas.openxmlformats.org/spreadsheetml/2006/main" count="1473" uniqueCount="945">
  <si>
    <t>Språk:</t>
  </si>
  <si>
    <t>Svenska</t>
  </si>
  <si>
    <t>Klicka på plus-minustecknet ovan för att visa och dölja prognosår</t>
  </si>
  <si>
    <t>English</t>
  </si>
  <si>
    <t>Click the +/-  sign above to show or hide forecast years</t>
  </si>
  <si>
    <t>Energiindikatorer i siffror 2025</t>
  </si>
  <si>
    <t>Energy indicators in figures 2025</t>
  </si>
  <si>
    <t>Välj språk/Choose language</t>
  </si>
  <si>
    <t>Innehållsförteckning</t>
  </si>
  <si>
    <t>Table of contents</t>
  </si>
  <si>
    <t>Indikatorer</t>
  </si>
  <si>
    <t>Indicators</t>
  </si>
  <si>
    <t xml:space="preserve">Andelen fossilfri elproduktion </t>
  </si>
  <si>
    <t>Share of fossil free production of electricity</t>
  </si>
  <si>
    <t>Andelen energi från förnybara energikällor</t>
  </si>
  <si>
    <t>Share of energy from renewable sources</t>
  </si>
  <si>
    <t>Utsläppsintensitet och förnybar andel för elproduktion per elområde</t>
  </si>
  <si>
    <t>Emission intensity of electricity in bidding zones</t>
  </si>
  <si>
    <t>Andelen fossil och fossilfri energi</t>
  </si>
  <si>
    <t>Share of fossil and fossil free energy</t>
  </si>
  <si>
    <t>Elektrifiering</t>
  </si>
  <si>
    <t>Electrification</t>
  </si>
  <si>
    <t xml:space="preserve">Energiintensitet </t>
  </si>
  <si>
    <t>Energy intensity</t>
  </si>
  <si>
    <t xml:space="preserve">Andelen förnybar energi i transportsektorn </t>
  </si>
  <si>
    <t>Share of renewable energy in the transport sector</t>
  </si>
  <si>
    <t xml:space="preserve">Vägfordon och energieffektivitet i transportsektorn </t>
  </si>
  <si>
    <t>Road vehicles and energy efficiency in the transport sector</t>
  </si>
  <si>
    <t>Energi- och elintensitet i industrin</t>
  </si>
  <si>
    <t>Industrial electricity and energy use per value added</t>
  </si>
  <si>
    <t>Energianvändning i byggnader</t>
  </si>
  <si>
    <t>Energy use in dwellings and non-residential premises</t>
  </si>
  <si>
    <t>Kraftvärme</t>
  </si>
  <si>
    <t>Combined heat and power generation</t>
  </si>
  <si>
    <t>Effektbalans</t>
  </si>
  <si>
    <t>Power balance</t>
  </si>
  <si>
    <t>Elmarknadens struktur</t>
  </si>
  <si>
    <t>Electricity market structure</t>
  </si>
  <si>
    <t>Trygg energiförsörjning</t>
  </si>
  <si>
    <t>Security of supply</t>
  </si>
  <si>
    <t xml:space="preserve">Drivmedelspriser </t>
  </si>
  <si>
    <t>Fuel prices</t>
  </si>
  <si>
    <t xml:space="preserve">Energipriser för näringslivet </t>
  </si>
  <si>
    <t>Energy prices for industrial customers</t>
  </si>
  <si>
    <t xml:space="preserve">Energikostnadernas andel i industrin </t>
  </si>
  <si>
    <t>Share of energy cost in the industry sector</t>
  </si>
  <si>
    <t xml:space="preserve">Energipriser för hushållskunder </t>
  </si>
  <si>
    <t>Energy prices for domestic customers</t>
  </si>
  <si>
    <t>Elpris på spotmarknaden</t>
  </si>
  <si>
    <t>Electricity prices on the spot market</t>
  </si>
  <si>
    <t xml:space="preserve">Elavtal och leverantörsbyten </t>
  </si>
  <si>
    <t>Electricity contracts and supplier changes</t>
  </si>
  <si>
    <t xml:space="preserve">Skatter på energi </t>
  </si>
  <si>
    <t>Taxes and subsidies on energy</t>
  </si>
  <si>
    <t xml:space="preserve">Elcertifikatsystemet </t>
  </si>
  <si>
    <t>The electricity certificate system</t>
  </si>
  <si>
    <t>Ursprungsgarantier</t>
  </si>
  <si>
    <t>Guarantees of origin</t>
  </si>
  <si>
    <t xml:space="preserve">EU:s utsläppshandel </t>
  </si>
  <si>
    <t>EU emission trade</t>
  </si>
  <si>
    <t>World market price on fossil fuels</t>
  </si>
  <si>
    <t>Energy cost's impact on households</t>
  </si>
  <si>
    <t>Jämställdhet</t>
  </si>
  <si>
    <t>Equality</t>
  </si>
  <si>
    <t>Tillbaka till innehåll</t>
  </si>
  <si>
    <t>Back to content</t>
  </si>
  <si>
    <t xml:space="preserve">1. Andelen fossilfri elproduktion </t>
  </si>
  <si>
    <t xml:space="preserve">1. Share of fossilfree electricity production </t>
  </si>
  <si>
    <t xml:space="preserve">Andel förnybar elproduktion i förhållande till total elproduktion </t>
  </si>
  <si>
    <t>Share of renewable electricity production</t>
  </si>
  <si>
    <t>Vattenkraft</t>
  </si>
  <si>
    <t>Hydro power</t>
  </si>
  <si>
    <t>Solkraft</t>
  </si>
  <si>
    <t>Solar power</t>
  </si>
  <si>
    <t>Vindkraft</t>
  </si>
  <si>
    <t>Wind power</t>
  </si>
  <si>
    <t>Biokraft</t>
  </si>
  <si>
    <t>Bio power</t>
  </si>
  <si>
    <t>Andel fossilfri elproduktion i förhållande till total elproduktion</t>
  </si>
  <si>
    <t>Share of fossil free electricity production</t>
  </si>
  <si>
    <t>Kärnkraft</t>
  </si>
  <si>
    <t>Nuclear power</t>
  </si>
  <si>
    <t>Källa: Energimyndigheten</t>
  </si>
  <si>
    <t>Source: The Swedish Energy Agency</t>
  </si>
  <si>
    <t>2. Andelen energi från förnybara energikällor</t>
  </si>
  <si>
    <t>2. Share of energy from renewable energy sources</t>
  </si>
  <si>
    <t>Totalt</t>
  </si>
  <si>
    <t>Total</t>
  </si>
  <si>
    <t>Värme, kyla, industri m.m.</t>
  </si>
  <si>
    <t>Heating, cooling, industry etc.</t>
  </si>
  <si>
    <t>El</t>
  </si>
  <si>
    <t>Electricity</t>
  </si>
  <si>
    <t>Transporter</t>
  </si>
  <si>
    <t>Transports</t>
  </si>
  <si>
    <t>Källa: Energimyndigheten och Eurostat</t>
  </si>
  <si>
    <t>Source: The Swedish Energy Agency and Eurostat</t>
  </si>
  <si>
    <t>Biobränslen</t>
  </si>
  <si>
    <t>Biofuels</t>
  </si>
  <si>
    <t>Hydropower</t>
  </si>
  <si>
    <t>Värmepumpar</t>
  </si>
  <si>
    <t>Heat pumps</t>
  </si>
  <si>
    <t>Solenergi</t>
  </si>
  <si>
    <t>Solar energy</t>
  </si>
  <si>
    <t>Statistisk överföring till Norge</t>
  </si>
  <si>
    <t>Statistic transfer to Norway</t>
  </si>
  <si>
    <t>Förnybar energi i målberäkning</t>
  </si>
  <si>
    <t>Renewable energy in target calculation</t>
  </si>
  <si>
    <t>Total energianvändning</t>
  </si>
  <si>
    <t>Total energy use</t>
  </si>
  <si>
    <t>Elproduktion</t>
  </si>
  <si>
    <t>Electricity generation</t>
  </si>
  <si>
    <t>Fjärrvärmeproduktion</t>
  </si>
  <si>
    <t>Heat generation</t>
  </si>
  <si>
    <t>Industri</t>
  </si>
  <si>
    <t>Industry</t>
  </si>
  <si>
    <t>Bostäder m.m.</t>
  </si>
  <si>
    <t>Residential, services etc.</t>
  </si>
  <si>
    <t>3. Utsläppsintensitet och förnybar el per elområde</t>
  </si>
  <si>
    <t>3. Emission intensity  and renewable electricity by bidding zones</t>
  </si>
  <si>
    <t>Utsläppsintensitet per elområde, gCO2eq/MJ, 2021-2023</t>
  </si>
  <si>
    <t>Emission intensity of electricity in bidding zones, gCO2eq/MJ, 2021-2023</t>
  </si>
  <si>
    <t>SE1</t>
  </si>
  <si>
    <t>SE2</t>
  </si>
  <si>
    <t>&lt;1</t>
  </si>
  <si>
    <t>SE3</t>
  </si>
  <si>
    <t>SE4</t>
  </si>
  <si>
    <t>Källa: Beräknat av inrapporterad data till den officiella statistiken</t>
  </si>
  <si>
    <t>Source: Calculated from reported data to the official statistics</t>
  </si>
  <si>
    <t>Förnybar elproduktion per elområde, procent, 2021-2023</t>
  </si>
  <si>
    <t>Share of renewable electricity production in bidding zones, percent, 2021-2023</t>
  </si>
  <si>
    <t>Källa: Energimyndighetens beräkningar på Årlig energistatistik (el, gas och fjärrvärme) och Månatlig elstatistik per elområde</t>
  </si>
  <si>
    <t>Source: The Swedish Energy Agency's calculations on Annual energy statistics (electricity, gas and district heating) and Monthly electricity statistics per electricity area</t>
  </si>
  <si>
    <t>4. Andel fossil och fossilfri energi</t>
  </si>
  <si>
    <t>4. Share of fossil and fossil free energy</t>
  </si>
  <si>
    <t>Fossilt bränsle i förhållande till total tillförd energi, exklusive icke energiändamål 1983–, TWh</t>
  </si>
  <si>
    <t>Fossil fuels in relation to total energy supply, excluding non energy use, 1983–2022, TWh</t>
  </si>
  <si>
    <t>Kol och koks</t>
  </si>
  <si>
    <t>Coal and coke</t>
  </si>
  <si>
    <t>Råolja och petroleumprodukter</t>
  </si>
  <si>
    <t>Crude oil and petroleum products</t>
  </si>
  <si>
    <t>Natur- och stadsgas</t>
  </si>
  <si>
    <t>Natural gas and gaswork gases</t>
  </si>
  <si>
    <t>Övriga bränslen</t>
  </si>
  <si>
    <t>Other fuels</t>
  </si>
  <si>
    <t>Kärnbränsle</t>
  </si>
  <si>
    <t>Nuclear fuel</t>
  </si>
  <si>
    <t>Primär värme</t>
  </si>
  <si>
    <t>Primary heat</t>
  </si>
  <si>
    <t>Import-export el</t>
  </si>
  <si>
    <t>Import-export electricity</t>
  </si>
  <si>
    <t>Total tillförd energi</t>
  </si>
  <si>
    <t>Total energy supply</t>
  </si>
  <si>
    <t>Icke energiändamål</t>
  </si>
  <si>
    <t>Non energy use</t>
  </si>
  <si>
    <t>Andel fossila bränslen</t>
  </si>
  <si>
    <t>Fossil fuel share</t>
  </si>
  <si>
    <t>Andel fossila bränslen (inklusive övriga fossila bränslen)</t>
  </si>
  <si>
    <t>Fossil fue share (including other fossil fuels)</t>
  </si>
  <si>
    <t>Andel fossilfria bränslen</t>
  </si>
  <si>
    <t>Fossil free share</t>
  </si>
  <si>
    <t>Källa: SCB och Energimyndigheten</t>
  </si>
  <si>
    <t>Source: Statistics Sweden and The Swedish Energy Agency</t>
  </si>
  <si>
    <t xml:space="preserve">Anm. Olja som bunkras för utrikes sjöfart samt bränslen för icke energiändamål är ej inkluderade. </t>
  </si>
  <si>
    <t>Note: International marine bunkers and fuels for non-energy purposes are not included</t>
  </si>
  <si>
    <t>Andel fossilt bränsle i förhållande till slutlig energiänvändning, 1990–,TWh</t>
  </si>
  <si>
    <t>Share of fossil fuels in relation to final energy consumption, 1990–, TWh</t>
  </si>
  <si>
    <t>Petroleumprodukter</t>
  </si>
  <si>
    <t>Petroleum products</t>
  </si>
  <si>
    <t>Fjärrvärme (fossilfri)</t>
  </si>
  <si>
    <t>District heating (fossil free)</t>
  </si>
  <si>
    <t>Fjärrvärme (fossil)</t>
  </si>
  <si>
    <t>District heating (fossil)</t>
  </si>
  <si>
    <t>El (fossilfri)</t>
  </si>
  <si>
    <t>Electricity (fossil free)</t>
  </si>
  <si>
    <t>El (fossil)</t>
  </si>
  <si>
    <t>Electricity (fossil)</t>
  </si>
  <si>
    <t>Slutlig energianvändning</t>
  </si>
  <si>
    <t>Final energy consumption</t>
  </si>
  <si>
    <t xml:space="preserve">Andel fossilt </t>
  </si>
  <si>
    <t>Andel fossilt inkl. övriga bränslen</t>
  </si>
  <si>
    <t>Fossil fuel share including other fuels</t>
  </si>
  <si>
    <t>Andel fossilfritt</t>
  </si>
  <si>
    <t>Användning av fossila bränslen (olja, kol och naturgas/stadsgas) i förhållande till slutlig energianvändning inom olika sektorer, 1983–</t>
  </si>
  <si>
    <t>Use of fossil fuels (oil, coal and natural gas/town gas) in relation to final energy consumption in different sectors, 1983–</t>
  </si>
  <si>
    <t>Bostäder</t>
  </si>
  <si>
    <t>Dwellings</t>
  </si>
  <si>
    <t>Service</t>
  </si>
  <si>
    <t xml:space="preserve">Services </t>
  </si>
  <si>
    <t>Jordbruk, skogsbruk, fiske</t>
  </si>
  <si>
    <t>Agriculture, forestry, fishing</t>
  </si>
  <si>
    <t>Bygg</t>
  </si>
  <si>
    <t>Construction</t>
  </si>
  <si>
    <t>Transport</t>
  </si>
  <si>
    <t>Industrin</t>
  </si>
  <si>
    <t xml:space="preserve">Industry </t>
  </si>
  <si>
    <t>Electricity production</t>
  </si>
  <si>
    <t>District heating</t>
  </si>
  <si>
    <t>Anm. Olja som bunkras för utrikes sjöfart ingår inte för transporter</t>
  </si>
  <si>
    <t>Note: International marine bunkers are not included in the transport sector</t>
  </si>
  <si>
    <t>Användning av fossila bränslen (olja, kol och naturgas/stadsgas, inklusive övriga bränslen) i förhållande till slutlig energianvändning inom industri, samt i förhållande till tillförd energi för elproduktion och fjärrvärmeproduktion, 1983–</t>
  </si>
  <si>
    <t>Use of fossil fuels (oil, coal and natural gas/town gas, inkluding other fuels) in relation to final energy use in tnudstry sector and in ralation to total energy supply for elerctricity production and district heating production, 1983–</t>
  </si>
  <si>
    <t>5. Elektrifiering</t>
  </si>
  <si>
    <t>Andel el av slutlig energianvändning mellan 1970–, TWh och procent.</t>
  </si>
  <si>
    <t>Electricity share of final energy consuption between 1970-, TWh and percent</t>
  </si>
  <si>
    <t>Biobränsle</t>
  </si>
  <si>
    <t>Kol och koks, inkl. koks- och masugnsgas</t>
  </si>
  <si>
    <t>coal and coke inkl. oven coke</t>
  </si>
  <si>
    <t xml:space="preserve">Natur- och stadsgas </t>
  </si>
  <si>
    <t>Fjärrvärme</t>
  </si>
  <si>
    <t>District heat</t>
  </si>
  <si>
    <t>Andel slutlig elanvändning</t>
  </si>
  <si>
    <t>Final electricity share</t>
  </si>
  <si>
    <t>Källa: Energimyndigheten och SCB, Årlig energibalans.</t>
  </si>
  <si>
    <t>Source: The Swedish Energy Agency and Statistics Sweden, Annual Energy Balance</t>
  </si>
  <si>
    <t>Total elanvändning inkluderar utöver slutlig elanvändning även distributionsförluster, energisektorns egenanvändning samt el som används för fjärrvärmeproduktion, gasverk och raffinaderier</t>
  </si>
  <si>
    <t>Total electricity consumption in addition to final elactricity consumtion also distribution losses , energy sector own use as well as electricity used for district heating, refinaries and gas production</t>
  </si>
  <si>
    <t>Andel el av slutlig energianvändning per sektor (procent) samt slutlig energianvändning per sektor (TWh) mellan 1970–</t>
  </si>
  <si>
    <t>Andel el av slutlig energianvändning inom industrin (%)</t>
  </si>
  <si>
    <t>Electricity share of final energy consumption in industry</t>
  </si>
  <si>
    <t>Andel el av slutlig energianvändning inom bostäder och service m.m. (%)</t>
  </si>
  <si>
    <t>Electricity share of final energy consumption in recidential and service etc.</t>
  </si>
  <si>
    <t>Andel el av slutlig energianvändning inom transport (%)</t>
  </si>
  <si>
    <t>Electricity share of final energy consumption in transport</t>
  </si>
  <si>
    <t>Slutlig energianvändning inom industrin</t>
  </si>
  <si>
    <t>Final energy consumption in industry</t>
  </si>
  <si>
    <t>Slutlig energianvändning inom bostäder och service m.m.</t>
  </si>
  <si>
    <t>Final energy consumption in recidential and service etc.</t>
  </si>
  <si>
    <t>Slutlig energianvändning inom transport</t>
  </si>
  <si>
    <t>Final energy consumption in transport</t>
  </si>
  <si>
    <t>Antal Laddbara fordon</t>
  </si>
  <si>
    <t>Number of electrical vehicles</t>
  </si>
  <si>
    <t>Personbilar</t>
  </si>
  <si>
    <t>Passenger cars</t>
  </si>
  <si>
    <t>Lätta Lastbilar</t>
  </si>
  <si>
    <t>Light duty vehicles</t>
  </si>
  <si>
    <t>Tunga Lastbilar</t>
  </si>
  <si>
    <t>Heavy duty vehicles</t>
  </si>
  <si>
    <t>Bussar</t>
  </si>
  <si>
    <t>Busses</t>
  </si>
  <si>
    <t>MC</t>
  </si>
  <si>
    <t>Motor cycles</t>
  </si>
  <si>
    <t>Källa:Trafikanalys Vägfordon Statistik</t>
  </si>
  <si>
    <t>Source: Trafic analasys, statistics</t>
  </si>
  <si>
    <t>Antal Publika Laddningspunkter per 1000 Laddbara Fordon</t>
  </si>
  <si>
    <t>Number of public charging stations per 1000 electrical vehicles</t>
  </si>
  <si>
    <t>150+ kW</t>
  </si>
  <si>
    <t>50-149 kW</t>
  </si>
  <si>
    <t>&lt; 50 kW</t>
  </si>
  <si>
    <t>Varav OCPI</t>
  </si>
  <si>
    <t>Of which OCPI</t>
  </si>
  <si>
    <t>Källa: Nobil API, Trafikanalys</t>
  </si>
  <si>
    <t>Source: Nobil API, Trafic analysis, statistics</t>
  </si>
  <si>
    <t>Andel installerad generatoreffekt per elområde 2015-, Procent och MW</t>
  </si>
  <si>
    <t>Share of installed capacity per bidding zone 2015-, Percent and MW</t>
  </si>
  <si>
    <t>Källa: Energimyndigheten och SCB, Årlig energistatistik (El, gas och fjärrvärme)</t>
  </si>
  <si>
    <t>Source: The Swedish Energy Agency and Statistics Sweden, Annual Energy Statistics (Electricity, gas, districts heating)</t>
  </si>
  <si>
    <t>Andel elproduktion (netto) per elområde 2021-, Procent och TWh</t>
  </si>
  <si>
    <t>Share of electrical production(net) per bidding zone 2021-, Percent, TWh</t>
  </si>
  <si>
    <t xml:space="preserve">Totalt </t>
  </si>
  <si>
    <t xml:space="preserve">Total </t>
  </si>
  <si>
    <t>Källa: Energimyndigheten och SCB, Månatlig energistatistik</t>
  </si>
  <si>
    <t>Source: The Swedish Energy Agency and Statistics Sweden, Monthly energy statistics</t>
  </si>
  <si>
    <t>Elanvändndning per elområde, totala förluster samt andel elanvändning per elområde (exklusive förluster) 2021-, Procent och TWh</t>
  </si>
  <si>
    <t>Electricity consumption per bidding zone, total losses an share of electricity per bidding zone (excluding losses) 2021-, Percent and TWh</t>
  </si>
  <si>
    <t>Förluster</t>
  </si>
  <si>
    <t>Losses</t>
  </si>
  <si>
    <t>Källa: Energimyndigheten och SCB, Årlig energistatistik (El, gas och fjärrvärme) och Månatlig energistatistik</t>
  </si>
  <si>
    <t xml:space="preserve">Utbyggnadstakt av elproduktion från kärnkraft, vindkraft och solkraft 1975-, TWh/år </t>
  </si>
  <si>
    <t>Electricity generation growth rate for nuclear power, wind power and solar power 1975-, TWh/year</t>
  </si>
  <si>
    <t>Kärnkraft 5-års genomsnitt</t>
  </si>
  <si>
    <t>Nuclear power 5 year average</t>
  </si>
  <si>
    <t>Kärnkraft 10-års genomsnitt</t>
  </si>
  <si>
    <t>Nuclear power 10 year average</t>
  </si>
  <si>
    <t>Vindkraft 5-årssnitt</t>
  </si>
  <si>
    <t>Wind power 5 year average</t>
  </si>
  <si>
    <t>Vindkraft 10-års genomsnitt</t>
  </si>
  <si>
    <t>Wind power 10 year average</t>
  </si>
  <si>
    <t>Solkraft 5-års genomsnitt</t>
  </si>
  <si>
    <t>Solar power 5 year average</t>
  </si>
  <si>
    <t>Solkraft 10-års genomsnitt</t>
  </si>
  <si>
    <t>Solar power 10 year average</t>
  </si>
  <si>
    <t>6. Energiintensitet</t>
  </si>
  <si>
    <t>6. Energy intensity</t>
  </si>
  <si>
    <t>Tillförd energi (temperaturkorrigerad) per BNP, procent (basår 2005), 1993–</t>
  </si>
  <si>
    <t>Primary energy consumption (temperature corrected) per GDP, percent (base year 2005), 1993–</t>
  </si>
  <si>
    <t>Total tillförsel exkl. utrikes transport och icke-energiändamål per BNP</t>
  </si>
  <si>
    <t>Primary energy consumption, excl. international transport and non-energy use, per GDP</t>
  </si>
  <si>
    <t>Tillförd och slutanvänd energi (TWh) och BNP (miljarder kr i 2023 års penningvärde), 1993–</t>
  </si>
  <si>
    <t>Primary and final energy consumption (TWh) and GDP (real 2023 SEK, billion), 1993–</t>
  </si>
  <si>
    <t>Tillförd energi (exkl. utrikes transporter och icke-energiändamål)</t>
  </si>
  <si>
    <t>Primary energy consumption (excl. international transport and non-energy use)</t>
  </si>
  <si>
    <t>Slutanvänd energi</t>
  </si>
  <si>
    <t xml:space="preserve">BNP (2023) </t>
  </si>
  <si>
    <t>GDP(2023)</t>
  </si>
  <si>
    <t>7. Andel förnybar energi i transportsektorn</t>
  </si>
  <si>
    <t>7. Share of renewable fuels in the transport sector</t>
  </si>
  <si>
    <t>Andel förnybara drivmedel i förhållande till total mängd drivmedel i inrikes transporter utifrån energiinnehåll, 2005–</t>
  </si>
  <si>
    <t>Share of renewable fuels in relation to the total amount of fuels in domestic transport, based on energy content, 2005–</t>
  </si>
  <si>
    <t>Andel etanol</t>
  </si>
  <si>
    <t>Share of ethanol</t>
  </si>
  <si>
    <t>Andel övriga flytande biobränslen*</t>
  </si>
  <si>
    <t>Share of other liquid biofuels**</t>
  </si>
  <si>
    <t>Andel FAME</t>
  </si>
  <si>
    <t>Share of FAME</t>
  </si>
  <si>
    <t>Andel biogas</t>
  </si>
  <si>
    <t>Share of biogas</t>
  </si>
  <si>
    <t>Andel HVO</t>
  </si>
  <si>
    <t>Share of HVO</t>
  </si>
  <si>
    <t>Andel förnybar el</t>
  </si>
  <si>
    <t>Share of renewable electricity</t>
  </si>
  <si>
    <t>Andel förnybar energi i transportsektorn enligt förnybartdirektivets beräkningsmetod</t>
  </si>
  <si>
    <t>Share of energy from renewable sources in the transport sector, calculated in accordance with the Renewable Energy Directive</t>
  </si>
  <si>
    <t>Källa: Energimyndigheten, SCB och Energigas Sverige</t>
  </si>
  <si>
    <t>Source: The Swedish Energy Agency, Statistics Sweden and Energigas Sverige</t>
  </si>
  <si>
    <t>* BioETBE, biobensin, bionafta etc.</t>
  </si>
  <si>
    <t>** BioETBE, bio gasoline, bio napfhta etc.</t>
  </si>
  <si>
    <t xml:space="preserve"> </t>
  </si>
  <si>
    <t>8. Vägfordon och bränsleförbrukning i transportsektorn</t>
  </si>
  <si>
    <t>8. Road vehicles and fuel consumption in the transport sector</t>
  </si>
  <si>
    <t>Nyregistrering och avregistrering av bilar, 2001–</t>
  </si>
  <si>
    <t>New registrations and deregistrations of cars, 2001–</t>
  </si>
  <si>
    <t>Nyregistrering</t>
  </si>
  <si>
    <t>New registrations</t>
  </si>
  <si>
    <t>Avregistrering</t>
  </si>
  <si>
    <t>Deregistrations</t>
  </si>
  <si>
    <t>Nettoökning</t>
  </si>
  <si>
    <t>Net increase</t>
  </si>
  <si>
    <t>Källa: Fordon 2023, Trafikanalys</t>
  </si>
  <si>
    <t>Source: Vehicles 2023, Transport Analysis</t>
  </si>
  <si>
    <t>Antal bilar i bilparken totalt och per capita, 2001–2023</t>
  </si>
  <si>
    <t>No of cars in national fleet and per capita, 2001–2023</t>
  </si>
  <si>
    <t>Antal bilar i trafik</t>
  </si>
  <si>
    <t>Total car fleet</t>
  </si>
  <si>
    <t>Antal bilar per capita</t>
  </si>
  <si>
    <t>No of cars per capita</t>
  </si>
  <si>
    <t>Andel icke-konventionella personbilar i nybilsförsäljningen, 2001–</t>
  </si>
  <si>
    <t>Share of non-conventional passenger cars in new car sales, 2001–</t>
  </si>
  <si>
    <t>Electric</t>
  </si>
  <si>
    <t>Elhybrider</t>
  </si>
  <si>
    <t>Electric hybrids</t>
  </si>
  <si>
    <t>Laddhybrider</t>
  </si>
  <si>
    <t>Plug-in hybrids</t>
  </si>
  <si>
    <t>Etanol</t>
  </si>
  <si>
    <t>Ethanol</t>
  </si>
  <si>
    <t>Gas</t>
  </si>
  <si>
    <t>Bilar i trafik uppdelat på drivmedelskategori, 2001–</t>
  </si>
  <si>
    <t>No of regsitered cars, by fuel source, 2001-</t>
  </si>
  <si>
    <t>Bensin</t>
  </si>
  <si>
    <t>Petrol</t>
  </si>
  <si>
    <t>Diesel</t>
  </si>
  <si>
    <t xml:space="preserve">El </t>
  </si>
  <si>
    <t>Battery electric</t>
  </si>
  <si>
    <t>Laddhybrid</t>
  </si>
  <si>
    <t>Plug-in hybrid electric</t>
  </si>
  <si>
    <t>Elhybrid</t>
  </si>
  <si>
    <t>Hybrid</t>
  </si>
  <si>
    <t>Energiförbrukning i personbilsflottan, uttryckt i kWh/100 km, 2006–</t>
  </si>
  <si>
    <t>Energy consumption of personal vehicle fleet, expressed in kWh /100 km, 2006–</t>
  </si>
  <si>
    <t>Laddhybrid (bensin)</t>
  </si>
  <si>
    <t>Plug-in hybrid (petrol)</t>
  </si>
  <si>
    <t>Laddhybrid (diesel)</t>
  </si>
  <si>
    <t>Plug-in hybrid (diesel)</t>
  </si>
  <si>
    <t>Genomnsitt av flottan</t>
  </si>
  <si>
    <t>Average of fleet</t>
  </si>
  <si>
    <t>Källa: HBEFA-modellen, Trafikverket</t>
  </si>
  <si>
    <t>Source: The Swedish Transport Administration</t>
  </si>
  <si>
    <t>Antal bussar i trafik uppdelat på drivmedel, 2001–</t>
  </si>
  <si>
    <t>No of buses, by fuel, 2001–</t>
  </si>
  <si>
    <t>Elhybrid/laddhybrid</t>
  </si>
  <si>
    <t>Electric hybrid/plug-in hybrid</t>
  </si>
  <si>
    <t>Övrigt</t>
  </si>
  <si>
    <t>Other</t>
  </si>
  <si>
    <t>9. Energi- och elintensitet i industrin</t>
  </si>
  <si>
    <t>9. Energy- and electricity intensity in industrial sectors</t>
  </si>
  <si>
    <t>Industrins energianvändning per förädlingsvärde fördelat på några branscher, kWh/euro, 2000-, Sverige</t>
  </si>
  <si>
    <t>Industrial energy use per value added, in different industrial sectors, kWh/euro, 2000–, Sweden</t>
  </si>
  <si>
    <t>Tillverkningsindustrin</t>
  </si>
  <si>
    <t>Manufacturing industry</t>
  </si>
  <si>
    <t>Livsmedelsindustrin</t>
  </si>
  <si>
    <t>Food products; beverages and tobacco products</t>
  </si>
  <si>
    <t>Skogsindustrin</t>
  </si>
  <si>
    <t>Paper, printing, wood, and reproduction</t>
  </si>
  <si>
    <t>Järn-, stål- och metallverk</t>
  </si>
  <si>
    <t>Iron, steel and metalwork industries</t>
  </si>
  <si>
    <t>Industrins energianvändning per förädlingsvärde fördelat på några branscher, kWh/euro, 2000–2022, EU</t>
  </si>
  <si>
    <t>Industrial energy use per value added, in different industrial sectors, kWh/euro, 2000–2022, EU</t>
  </si>
  <si>
    <t>Källa: Eurostat, National Accounts och Detailed Energy Balance</t>
  </si>
  <si>
    <t>Source: Eurostat. National Accounts och Detailed Energy Balance</t>
  </si>
  <si>
    <t>Industrins elanvändning per förädlingsvärde fördelat på några branscher, kWh/euro, 2000–2022, Sverige</t>
  </si>
  <si>
    <t>Industrial electricity use per value added, in different industrial sectors, kWh/euro, 2000–2022, Sweden</t>
  </si>
  <si>
    <t>Industrins elanvändning per förädlingsvärde fördelat på några branscher, kWh/euro, 2000–2022, EU</t>
  </si>
  <si>
    <t>Industrial electricity use per value added, in different industrial sectors, kWh/euro, 2000–2022, EU</t>
  </si>
  <si>
    <t>10. Energianvändning i byggnader</t>
  </si>
  <si>
    <t>10. Energy use in buildings</t>
  </si>
  <si>
    <r>
      <t>Index över total temperaturkorrigerad energianvändning per kvadratmeter, bostäder och lokaler med 1995 som basår, 1995–, kWh/m</t>
    </r>
    <r>
      <rPr>
        <b/>
        <vertAlign val="superscript"/>
        <sz val="12"/>
        <rFont val="Times New Roman"/>
        <family val="2"/>
        <scheme val="minor"/>
      </rPr>
      <t>2</t>
    </r>
  </si>
  <si>
    <r>
      <t>Index of total temperature corrected energy usage per square metre in dwellings and non-residential premises, base year 1995, kWh/m</t>
    </r>
    <r>
      <rPr>
        <b/>
        <i/>
        <vertAlign val="superscript"/>
        <sz val="12"/>
        <rFont val="Times New Roman"/>
        <family val="2"/>
        <scheme val="minor"/>
      </rPr>
      <t>2</t>
    </r>
    <r>
      <rPr>
        <b/>
        <i/>
        <sz val="12"/>
        <rFont val="Times New Roman"/>
        <family val="2"/>
        <scheme val="minor"/>
      </rPr>
      <t>, 1995–</t>
    </r>
  </si>
  <si>
    <t>Index 95</t>
  </si>
  <si>
    <r>
      <t>Temperaturkorrigerad energianvändning för uppvärmning och varmvatten i bostäder och lokaler, kWh/m</t>
    </r>
    <r>
      <rPr>
        <b/>
        <vertAlign val="superscript"/>
        <sz val="12"/>
        <rFont val="Times New Roman"/>
        <family val="2"/>
        <scheme val="minor"/>
      </rPr>
      <t>2</t>
    </r>
    <r>
      <rPr>
        <b/>
        <sz val="12"/>
        <rFont val="Times New Roman"/>
        <family val="2"/>
        <scheme val="minor"/>
      </rPr>
      <t>, 1995–</t>
    </r>
  </si>
  <si>
    <r>
      <t>Temperature corrected energy usage for heating and hot water in dwellings and non-residential premises, kWh/m</t>
    </r>
    <r>
      <rPr>
        <b/>
        <i/>
        <vertAlign val="superscript"/>
        <sz val="12"/>
        <rFont val="Times New Roman"/>
        <family val="2"/>
        <scheme val="minor"/>
      </rPr>
      <t>2</t>
    </r>
    <r>
      <rPr>
        <b/>
        <i/>
        <sz val="12"/>
        <rFont val="Times New Roman"/>
        <family val="2"/>
        <scheme val="minor"/>
      </rPr>
      <t>, 1995–</t>
    </r>
  </si>
  <si>
    <t>För uppvärmning småhus</t>
  </si>
  <si>
    <t>Heating and hot water, one- and two-dwelling buildings</t>
  </si>
  <si>
    <t>För uppvärmning flerbostadshus</t>
  </si>
  <si>
    <t>Heating and hot water, multi-dwelling buildings</t>
  </si>
  <si>
    <t>För uppvärmning lokaler</t>
  </si>
  <si>
    <t>Heating and hot water, non-residential premises</t>
  </si>
  <si>
    <r>
      <t>Elanvändning, ej för uppvärmning och varmvatten, kWh/m</t>
    </r>
    <r>
      <rPr>
        <b/>
        <vertAlign val="superscript"/>
        <sz val="12"/>
        <rFont val="Times New Roman"/>
        <family val="2"/>
        <scheme val="minor"/>
      </rPr>
      <t>2</t>
    </r>
    <r>
      <rPr>
        <b/>
        <sz val="12"/>
        <rFont val="Times New Roman"/>
        <family val="2"/>
        <scheme val="minor"/>
      </rPr>
      <t>, 1995–</t>
    </r>
  </si>
  <si>
    <r>
      <t>Electricity usage for non heating and hot water purposes, kWh/m</t>
    </r>
    <r>
      <rPr>
        <b/>
        <i/>
        <vertAlign val="superscript"/>
        <sz val="12"/>
        <rFont val="Times New Roman"/>
        <family val="2"/>
        <scheme val="minor"/>
      </rPr>
      <t>2</t>
    </r>
    <r>
      <rPr>
        <b/>
        <i/>
        <sz val="12"/>
        <rFont val="Times New Roman"/>
        <family val="2"/>
        <scheme val="minor"/>
      </rPr>
      <t>, 1995–</t>
    </r>
  </si>
  <si>
    <t>Småhus, hushållsel</t>
  </si>
  <si>
    <t>Non heating and hot water, one- and two-dwelling buildings</t>
  </si>
  <si>
    <t>Flerbostadshus, fastighetsel/hushållsel</t>
  </si>
  <si>
    <t>Non heating and hot water, multi-dwelling buildings</t>
  </si>
  <si>
    <t>Lokaler, fastighetsel/verksamhetsel</t>
  </si>
  <si>
    <t>Non heating and hot water, non-residential premises</t>
  </si>
  <si>
    <t>Temperaturkorrigerad energianvändning, uppvärmning av småhus, flerbostadshus och lokaler inklusive uppskattad upptagen energi från värmepumpar, 1995–, kWh/m2</t>
  </si>
  <si>
    <t>Temperature corrected energy usage for heating in dwellings, multi-dwelling and non-residential premises including the energy arised from heating pumps, 1995–, kWh/m2</t>
  </si>
  <si>
    <t>Uppvärmning, köpt energi (kWh/m2)</t>
  </si>
  <si>
    <t>Heating, purchased energy</t>
  </si>
  <si>
    <t>Uppvärmning, köpt energi inklusive uppskattad upptagen energi från värmepumpar (kWh/m2)</t>
  </si>
  <si>
    <t>Heating, purchased energy including energy from heating pumps</t>
  </si>
  <si>
    <t>Källa: Energimyndigheten och SCB</t>
  </si>
  <si>
    <t>Source: The Swedish Energy Agency and Statistics Sweden</t>
  </si>
  <si>
    <t>Energianvändning per boende i småhus och flerbostadshus 2012- (kWh/person)</t>
  </si>
  <si>
    <t>Energy use per person in dwellings and multi dwelling buildings 2012-  (kWh/person)</t>
  </si>
  <si>
    <t>Total energi småhus</t>
  </si>
  <si>
    <t>Total energy dwellings</t>
  </si>
  <si>
    <t>Total energi flerbostadshus</t>
  </si>
  <si>
    <t>Total energy multi dwelling buildings</t>
  </si>
  <si>
    <t>El småhus exkl elvärme</t>
  </si>
  <si>
    <t>Electricity dwellings, electricity for heating excluded.</t>
  </si>
  <si>
    <t>El flerbostadshus exkl elvärme</t>
  </si>
  <si>
    <t>Electricity multi dwelling buildings, electricity for heating excluded.</t>
  </si>
  <si>
    <t>11. Kraftvärme</t>
  </si>
  <si>
    <t>11. Combined heat and power (CHP)</t>
  </si>
  <si>
    <t>El- och värmeproduktion i kraftvärmeverk, procent, 1983–</t>
  </si>
  <si>
    <t>Combined heat and power generation, percent, 1983–</t>
  </si>
  <si>
    <t>Elproduktion i kraftvärmeverk i förhållande till total elanvändning (inkl. överföringsförluster)</t>
  </si>
  <si>
    <t>Electricity production in CHP plants (district heating and industry) in relation to total use of electricity (incl. transmission losses)</t>
  </si>
  <si>
    <t>Bränslebaserad värmeproduktion i kraftvärmeverk i förhållande till total fjärrvärmeanvändning (inkl. distributionsförluster)</t>
  </si>
  <si>
    <t>Fuel-based heat production in CHP plants in relation to total use of district heat (incl. distribution losses)</t>
  </si>
  <si>
    <t>Source: Statistics Sweden and Swedish Energy Agency</t>
  </si>
  <si>
    <t>Insatt bränsle för el- och värmeproduktion i kraftvärmeverk, TWh, 1983–</t>
  </si>
  <si>
    <t>Fuel input for electricity and heat production in CHP plants, TWh, 1983–</t>
  </si>
  <si>
    <t>Kol och koks exkl. restgaser</t>
  </si>
  <si>
    <t>Coal and coke excl. coke oven gas</t>
  </si>
  <si>
    <t>Restgaser</t>
  </si>
  <si>
    <t>Coke oven gas</t>
  </si>
  <si>
    <t>Naturgas</t>
  </si>
  <si>
    <t>Natural gas</t>
  </si>
  <si>
    <t>Biogent bränsle exkl. avfall (fr.om. 2005)</t>
  </si>
  <si>
    <t>Biomass fuels excl. waste (from 2005)</t>
  </si>
  <si>
    <t>Biogent avfall</t>
  </si>
  <si>
    <t>Biomass from waste</t>
  </si>
  <si>
    <t>Övriga bränslen exkl. fossilt avfall</t>
  </si>
  <si>
    <t>Other fuels excl. fossil waste</t>
  </si>
  <si>
    <t>Fossilt avfall</t>
  </si>
  <si>
    <t>Fossil waste</t>
  </si>
  <si>
    <t>Eldningsolja</t>
  </si>
  <si>
    <t>Fuel oil</t>
  </si>
  <si>
    <t>Andel förnybart av elproduktion i kraftvärmeverk, procent, 1983–</t>
  </si>
  <si>
    <t>Share of renewables from electricity production in CHP plants, percent, 1983–</t>
  </si>
  <si>
    <t>Andel förnybart i kraftvärmeverk inom energisektorn (fjärrvärme)</t>
  </si>
  <si>
    <t>Share of renewables in CHP plants in the energy sector (district heating)</t>
  </si>
  <si>
    <t xml:space="preserve">Andel förnybart i kraftvärmeverk inom industrisektorn </t>
  </si>
  <si>
    <t>Share of renewables in CHP plants in the industry sector</t>
  </si>
  <si>
    <t>Andel förnybart i samtliga kraftvärmeverk (industri-/energisektor)</t>
  </si>
  <si>
    <t>Share of renewables in all CHP plants (industry and energy sector)</t>
  </si>
  <si>
    <t>Source: Swedish Energy Agency</t>
  </si>
  <si>
    <t>12. Effektbalans</t>
  </si>
  <si>
    <t>12. Load balance</t>
  </si>
  <si>
    <t>Installerad elproduktionskapacitet per kraftslag och maximalt uppmätt timeffektbehov i Sverige, MW, 1996–</t>
  </si>
  <si>
    <t>Installed capacity and peak hourly load in Sweden, MW, 1996–</t>
  </si>
  <si>
    <t>Kondenskraft</t>
  </si>
  <si>
    <t>Cold condensing power</t>
  </si>
  <si>
    <t>Combined heat and power</t>
  </si>
  <si>
    <t>Industriellt mottryck</t>
  </si>
  <si>
    <t>Industrial back-pressure power</t>
  </si>
  <si>
    <t>Gasturbiner m.m.</t>
  </si>
  <si>
    <t>Gas turbines etc.</t>
  </si>
  <si>
    <t>Windpower</t>
  </si>
  <si>
    <t>Photovoltaics</t>
  </si>
  <si>
    <t>Installerad elproduktionskapacitet</t>
  </si>
  <si>
    <t>Installed electricity production capacity</t>
  </si>
  <si>
    <t>Maximalt uppmätt effektbehov under topplasttimmen</t>
  </si>
  <si>
    <t>Peak hourly load</t>
  </si>
  <si>
    <t>Bedömd tillgänglig elproduktionskapacitet</t>
  </si>
  <si>
    <t>Evaluted available electricity production capacity</t>
  </si>
  <si>
    <t>Bedömt maximalt effektbehov vid tioårsvinter</t>
  </si>
  <si>
    <t>Evaluted maximum load at a 10-year cold winter</t>
  </si>
  <si>
    <t>Bedömt maximalt effektbehov vid normalvinter</t>
  </si>
  <si>
    <t>Evaluted maximum load at a mean winter</t>
  </si>
  <si>
    <t>Källa: Energiföretagen Sverige, Svenska Kraftnät och Energimyndigheten</t>
  </si>
  <si>
    <t>Source: Swedenergy, Svenska Kraftnät and Swedish energy agency</t>
  </si>
  <si>
    <t>Anm.: I installerad kapacitet för kärnkraften 2015 är Oskarshamn 2 (638 MW) borträknad.</t>
  </si>
  <si>
    <t>Note: Oskarshamn 2 (638 MW) are not included in the installed capacity of nuclear power in 2015</t>
  </si>
  <si>
    <t>13. Elmarknadens struktur</t>
  </si>
  <si>
    <t>13. Electricity market structure</t>
  </si>
  <si>
    <t>Marknadsandel för de tre största elproducenterna i förhållande till den totala svenska och nordiska elproduktionen 1996–</t>
  </si>
  <si>
    <t>Market share of the three largest electricity producers in relation to the total Swedish and Nordic electricity production, 1996–</t>
  </si>
  <si>
    <t>Andel av Sveriges elproduktion</t>
  </si>
  <si>
    <t>Share of Swedish electricity production</t>
  </si>
  <si>
    <t>Andel av Nordens elproduktion</t>
  </si>
  <si>
    <t>Share of Nordic electricity production</t>
  </si>
  <si>
    <t>Källa: Energiföretagen Sverige</t>
  </si>
  <si>
    <t>Source: Swedenergy</t>
  </si>
  <si>
    <t>14. Trygg energiförsörjning</t>
  </si>
  <si>
    <t>14. Security of supply</t>
  </si>
  <si>
    <t>Antal abonnenter med strömavbrott längre än 24 timmar, 2007–</t>
  </si>
  <si>
    <t>Number of subscribers with power outages longer than 24 hours, 2007–</t>
  </si>
  <si>
    <t>Antal abonnenter</t>
  </si>
  <si>
    <t>Number of subscribers</t>
  </si>
  <si>
    <t>Källa: Energimarknadsinspektionen</t>
  </si>
  <si>
    <t>Source: Swedish Energy Markets Inspectorate</t>
  </si>
  <si>
    <t>Upphandlad effektreserv vintarna 2011-</t>
  </si>
  <si>
    <t>Purchased power reserve during winters 2011</t>
  </si>
  <si>
    <t>Produktionskapacitet</t>
  </si>
  <si>
    <t>Production capacity</t>
  </si>
  <si>
    <t>Efterfrågeflexibilitet</t>
  </si>
  <si>
    <t>Demand flexibility</t>
  </si>
  <si>
    <t>Källa: SvK</t>
  </si>
  <si>
    <t>Source: Svenska Kraftnät</t>
  </si>
  <si>
    <t>Icke levererad energi och effekt på stamnätet, MWh respektive MW, 2004-</t>
  </si>
  <si>
    <t>Non delivered energy and power to the national transmission grid, MWh and MW 2004-</t>
  </si>
  <si>
    <t>Icke levererad energi [MWh]</t>
  </si>
  <si>
    <t>Non delivered energy (MWh)</t>
  </si>
  <si>
    <t>Icke levererad effekt [MW]</t>
  </si>
  <si>
    <t>Non-delivered power(MW)</t>
  </si>
  <si>
    <t>Källa: SVK</t>
  </si>
  <si>
    <t>Source: Svenska kraftnät</t>
  </si>
  <si>
    <t>Antal laddbara fordon, 2015-</t>
  </si>
  <si>
    <t>Number of chargeable vehicles, 2015-</t>
  </si>
  <si>
    <t>Laddhydbrider</t>
  </si>
  <si>
    <t>Passenger cars, hybrids</t>
  </si>
  <si>
    <t>Battery electric passenger cars</t>
  </si>
  <si>
    <t>Lätt lastbil</t>
  </si>
  <si>
    <t>Light truck</t>
  </si>
  <si>
    <t xml:space="preserve">Källa: Branschorganisationen Power Circle </t>
  </si>
  <si>
    <t>Source: Power circle organisation.</t>
  </si>
  <si>
    <t>15. Drivmedelspriser</t>
  </si>
  <si>
    <t>15. Fuel prices</t>
  </si>
  <si>
    <t>Totalt genomsnittligt försäljningspris på bensin E5, diesel B7 och E85, kr/liter i 2024 års prisnivå, 1980–</t>
  </si>
  <si>
    <t>Fuel prices in 2024 price level, SEK/litre, 1980–</t>
  </si>
  <si>
    <t>Etanol (bensin)</t>
  </si>
  <si>
    <t>Ethanol (petrol)</t>
  </si>
  <si>
    <t>Källa:  Energimyndigheten, SCB och Drivkraft Sverige</t>
  </si>
  <si>
    <t>Source: The Swedish Energy Agency, Statistics Sweden and Drivkraft Sverige</t>
  </si>
  <si>
    <t>Försäljningsprisets beståndsdelar för bensin E5 och diesel B7, kr/liter i 2024 års prisnivå, 2018-</t>
  </si>
  <si>
    <t>Separated diesel and petrol price, in 2024 price level, SEK/litre, 2018–</t>
  </si>
  <si>
    <t>Energi- och koldioxidskatt</t>
  </si>
  <si>
    <t>Energy and carbondioxide taxes</t>
  </si>
  <si>
    <t>Moms</t>
  </si>
  <si>
    <t>Value-added tax</t>
  </si>
  <si>
    <t>Produkt</t>
  </si>
  <si>
    <t>Product</t>
  </si>
  <si>
    <t>16. Energipriser för näringslivet</t>
  </si>
  <si>
    <t>16. Energy prices for industrial customers</t>
  </si>
  <si>
    <t>H2 2024</t>
  </si>
  <si>
    <t>H1 2024</t>
  </si>
  <si>
    <t>H2 2023</t>
  </si>
  <si>
    <t>H1 2023</t>
  </si>
  <si>
    <t>H2 2022</t>
  </si>
  <si>
    <t>H1 2022</t>
  </si>
  <si>
    <t>H2 2021</t>
  </si>
  <si>
    <t>H1 2021</t>
  </si>
  <si>
    <t>H2 2020</t>
  </si>
  <si>
    <t>H1 2020</t>
  </si>
  <si>
    <t>H2 2019</t>
  </si>
  <si>
    <t>H1 2019</t>
  </si>
  <si>
    <t>H2 2018</t>
  </si>
  <si>
    <t>H1 2018</t>
  </si>
  <si>
    <t>H2 2017</t>
  </si>
  <si>
    <t>H1 2017</t>
  </si>
  <si>
    <t>H2 2016</t>
  </si>
  <si>
    <t>H1 2016</t>
  </si>
  <si>
    <t>H2 2015</t>
  </si>
  <si>
    <t>H1 2015</t>
  </si>
  <si>
    <t>H2 2014</t>
  </si>
  <si>
    <t>H1 2014</t>
  </si>
  <si>
    <t>H2 2013</t>
  </si>
  <si>
    <t>H1 2013</t>
  </si>
  <si>
    <t>H2 2012</t>
  </si>
  <si>
    <t>H1 2012</t>
  </si>
  <si>
    <t>H2 2011</t>
  </si>
  <si>
    <t>H1 2011</t>
  </si>
  <si>
    <t>H2 2010</t>
  </si>
  <si>
    <t>H1 2010</t>
  </si>
  <si>
    <t>H2 2009</t>
  </si>
  <si>
    <t>H1 2009</t>
  </si>
  <si>
    <t>H2 2008</t>
  </si>
  <si>
    <t>H1 2008</t>
  </si>
  <si>
    <t>H2 2007</t>
  </si>
  <si>
    <t>H1 2007</t>
  </si>
  <si>
    <t>1,25 GWh</t>
  </si>
  <si>
    <t>10 GWh</t>
  </si>
  <si>
    <t>24 GWh</t>
  </si>
  <si>
    <t>0,5 - &lt; 2  GWh</t>
  </si>
  <si>
    <t>2 - &lt; 20 GWh</t>
  </si>
  <si>
    <t>20 - &lt; 70 GWh</t>
  </si>
  <si>
    <t xml:space="preserve">Koldioxidskatt </t>
  </si>
  <si>
    <t>Carbon dioxide tax</t>
  </si>
  <si>
    <t>.</t>
  </si>
  <si>
    <t>EUA-pris</t>
  </si>
  <si>
    <t>EUA-price</t>
  </si>
  <si>
    <t>Energiskatt</t>
  </si>
  <si>
    <t>Energy tax</t>
  </si>
  <si>
    <t>Källa: Energimyndigheten och SCB, "Energipriser på naturgas och el". Skatterna är beräknade utifrån skattesatsen med generell nedsättning för industrisektorn utanför ETS</t>
  </si>
  <si>
    <t>Source: The Swedish Energy Agency and Statistics Sweden, "Energy prices for natural gas and electricity"</t>
  </si>
  <si>
    <t>Anm: Tidsseriebrott 2007. Ändrad insamlingsmetod, tidsperiod, kontraktstyp och typkundkategori.</t>
  </si>
  <si>
    <t>Note: Disrupted time series 2007. Changed collection method and typical customer category.</t>
  </si>
  <si>
    <t>Svaveldioxidskatt</t>
  </si>
  <si>
    <t>Sulphur dioxide tax</t>
  </si>
  <si>
    <t>Källa: Europeiska kommissionens Oil Bulletin och SKM Market Predicter. Skatterna är beräknade dels utifrån skattesatsen för industri inom EU-ETS och med generell nedsättning för industrisektorn utanför EU-ETS. EUA-pris är pris på utsläppsrätter.</t>
  </si>
  <si>
    <t>Source: The European Commission's Oil Bulletin and SKM Market Predicter. Taxes are calculated for industry in EU-ETS and outside EU-ETS. EUA-price is the price of emissions allowances.</t>
  </si>
  <si>
    <t>17. Energikostnadernas andel i industrin</t>
  </si>
  <si>
    <t>17. Share of energy cost in the industry sector</t>
  </si>
  <si>
    <t>Industrins energikostnader i förhållande till företagets totala rörliga kostnader fördelat på olika branscher, 1983–</t>
  </si>
  <si>
    <t>The industry's energy costs in relation to total variable costs in different sectors, 1983–</t>
  </si>
  <si>
    <t>Industri, total</t>
  </si>
  <si>
    <t>Manufacturing industry and mines, total</t>
  </si>
  <si>
    <t>Massa-, pappers-, pappersvaru- och grafisk industri</t>
  </si>
  <si>
    <t>Pulp, paper, paper products and printing industry</t>
  </si>
  <si>
    <t>Baskemikalieindustri</t>
  </si>
  <si>
    <t>Chemical industry</t>
  </si>
  <si>
    <t>Manufacturing of basic metals</t>
  </si>
  <si>
    <t>Verkstadsindustrin</t>
  </si>
  <si>
    <t>Mechanical engineering industry</t>
  </si>
  <si>
    <t>Källa: SCBs undersökning Företagens ekonomi</t>
  </si>
  <si>
    <t>Source: Statistics Swedens survey Structural business statistics</t>
  </si>
  <si>
    <t>18. Energipriser för hushållskunder</t>
  </si>
  <si>
    <t>18. Energy prices, domestic customers</t>
  </si>
  <si>
    <t>Energipriser för hushållskunder, öre/kWh, 1996–2024, i 2024 års prisnivå</t>
  </si>
  <si>
    <t>Energy prices, domestic customers, öre/kWh, 1996–2024, in 2024 price levels</t>
  </si>
  <si>
    <t>Elpris, hushållsel</t>
  </si>
  <si>
    <t>Electricity price, electricity for domestic purposes</t>
  </si>
  <si>
    <t>Elpris, villa med elvärme</t>
  </si>
  <si>
    <t>Electricity price, detached house with electric heating</t>
  </si>
  <si>
    <t>Oljepris EO1, hushåll</t>
  </si>
  <si>
    <t>Gas oil price, domestic customers</t>
  </si>
  <si>
    <t>Fjärrvärmepris, flerbostadshus</t>
  </si>
  <si>
    <t>District heating, multi-dwelling buildings</t>
  </si>
  <si>
    <t>Naturgaspris</t>
  </si>
  <si>
    <t>Natural gas price</t>
  </si>
  <si>
    <t>Pellets småsäck, 16 kg</t>
  </si>
  <si>
    <t>Pellets small bag, 16 kg</t>
  </si>
  <si>
    <t>Pellets bulk, 3 ton</t>
  </si>
  <si>
    <t>Pellets bulk, 3 tons</t>
  </si>
  <si>
    <t>19. Elpris på spotmarknaden</t>
  </si>
  <si>
    <t>19. Electricity spot price</t>
  </si>
  <si>
    <t>Elspotpris Sverige (från november 2011), månadsmedelvärden, 2011-2024, kr/MWh</t>
  </si>
  <si>
    <t>Electricity spot price Sweden, monthly average, 2011-2024, SEK/MWh</t>
  </si>
  <si>
    <t>Elområde</t>
  </si>
  <si>
    <t>Bidding zone</t>
  </si>
  <si>
    <t xml:space="preserve">Källa: SKM Market Predictor, Nord Pool </t>
  </si>
  <si>
    <t xml:space="preserve">Source: SKM Market Predictor, Nord Pool </t>
  </si>
  <si>
    <t>Elspotpris i utvalda länder, årsmedelvärden, 2012-2024, kr/MWh</t>
  </si>
  <si>
    <t>Electricity spot price in selected countries, yearly average, 2012-2024, SEK/MWh</t>
  </si>
  <si>
    <t>Tyskland</t>
  </si>
  <si>
    <t>Germany</t>
  </si>
  <si>
    <t>Frankrike</t>
  </si>
  <si>
    <t>France</t>
  </si>
  <si>
    <t>Storbritannien</t>
  </si>
  <si>
    <t>Great brittain</t>
  </si>
  <si>
    <t>20. Elavtal och leverantörsbyten</t>
  </si>
  <si>
    <t>20. Electricity contract and supplier changes</t>
  </si>
  <si>
    <t>Fördelning av samtliga kunder efter avtalstyp, 2008–2024, procent</t>
  </si>
  <si>
    <t>Distribution of all customers by type of contract, 2008–2024, percent</t>
  </si>
  <si>
    <t>Anvisat</t>
  </si>
  <si>
    <t>Share with current rate tariffs</t>
  </si>
  <si>
    <t>Rörligt pris</t>
  </si>
  <si>
    <t>Variable price contract</t>
  </si>
  <si>
    <t>Timprisavtal</t>
  </si>
  <si>
    <t>Hourly price contract</t>
  </si>
  <si>
    <t>Fast pris</t>
  </si>
  <si>
    <t>Fixed price contract</t>
  </si>
  <si>
    <t>Övriga avtalsformer</t>
  </si>
  <si>
    <t>Other contracts</t>
  </si>
  <si>
    <t>Antal elleverantörsbyten, 2005–2024</t>
  </si>
  <si>
    <t>Number of electricity supplier changes, 2005–2024</t>
  </si>
  <si>
    <t>Hushållsavtal</t>
  </si>
  <si>
    <t>Household contracts</t>
  </si>
  <si>
    <t>Andra avtal</t>
  </si>
  <si>
    <t>Source: Swedish Energy Markets Inspectorate, Statistics Sweden and The Swedish Energy Agency</t>
  </si>
  <si>
    <t xml:space="preserve">21. Skatter på energi </t>
  </si>
  <si>
    <t xml:space="preserve">21. Energy taxes </t>
  </si>
  <si>
    <t>Allmän energi- och koldioxidskatt på bränslen och el den 1 januari, 1995–2025, öre/kWh i 2024 års prisnivå</t>
  </si>
  <si>
    <t>General energy and carbon tax on fuels and electricity on January 1, 1995–2025, öre/kWh in 2024 price level</t>
  </si>
  <si>
    <t xml:space="preserve">Gas oil </t>
  </si>
  <si>
    <t>Kol</t>
  </si>
  <si>
    <t>Coal</t>
  </si>
  <si>
    <t>Energi- och koldioxidskatt på eldningsolja för olika konsumenter, 1995–2025, öre/kWh i 2024 års prisnivå</t>
  </si>
  <si>
    <t>Energy and carbon tax on fuel oil for different consumers, 1995–2025, SEK/kWh in 2024 price level</t>
  </si>
  <si>
    <t>Hushåll</t>
  </si>
  <si>
    <t>Households</t>
  </si>
  <si>
    <t xml:space="preserve">Industri </t>
  </si>
  <si>
    <t>Industri (EU ETS)</t>
  </si>
  <si>
    <t>Industry (within the EU ETS)</t>
  </si>
  <si>
    <t>Källa: Skatteverket, SCB och Energimyndigheten. Energimyndighetens bearbetning.</t>
  </si>
  <si>
    <t xml:space="preserve">Source: Swedish Tax Autority, Statistics Sweden, Swedish Energy Agency. Processed by the Swedish Energy Agency. </t>
  </si>
  <si>
    <t>22. Elcertifikatsystemet</t>
  </si>
  <si>
    <t>22. Electricity certificate system</t>
  </si>
  <si>
    <t>Förnybar elproduktion i elcertifikatsystemet fördelad på kraftslag, TWh, 2003– (Sverige)</t>
  </si>
  <si>
    <t>Renewable generation in the electricity certificate system by source, TWh, 2003– (Sweden)</t>
  </si>
  <si>
    <t>2003 (8 mån)</t>
  </si>
  <si>
    <t>Biomass power</t>
  </si>
  <si>
    <t>Torv</t>
  </si>
  <si>
    <t>Peat</t>
  </si>
  <si>
    <t>Källa: Energimyndigheten (Cesar - Utfärdande)</t>
  </si>
  <si>
    <t>Genomsnittliga månadspriser på elcertifikat, SEK/MWh, 2003–</t>
  </si>
  <si>
    <t>Average monthly prices for electricity certificates, SEK/MWh, 2003–</t>
  </si>
  <si>
    <t>januari</t>
  </si>
  <si>
    <t>Januari</t>
  </si>
  <si>
    <t>februari</t>
  </si>
  <si>
    <t>February</t>
  </si>
  <si>
    <t>mars</t>
  </si>
  <si>
    <t>March</t>
  </si>
  <si>
    <t>april</t>
  </si>
  <si>
    <t>April</t>
  </si>
  <si>
    <t>maj</t>
  </si>
  <si>
    <t>May</t>
  </si>
  <si>
    <t>juni</t>
  </si>
  <si>
    <t>June</t>
  </si>
  <si>
    <t>juli</t>
  </si>
  <si>
    <t>July</t>
  </si>
  <si>
    <t>augusti</t>
  </si>
  <si>
    <t>August</t>
  </si>
  <si>
    <t>september</t>
  </si>
  <si>
    <t>September</t>
  </si>
  <si>
    <t>oktober</t>
  </si>
  <si>
    <t>October</t>
  </si>
  <si>
    <t>november</t>
  </si>
  <si>
    <t>November</t>
  </si>
  <si>
    <t>december</t>
  </si>
  <si>
    <t>December</t>
  </si>
  <si>
    <t>Källa: Cleanworld, ICAP och SKM</t>
  </si>
  <si>
    <t>Source: Cleanworld, ICAP och SKM</t>
  </si>
  <si>
    <t>23. Ursprungsgarantier</t>
  </si>
  <si>
    <t>23. Guaranties of origin</t>
  </si>
  <si>
    <t>Utfärdade ursprungsgarantier fördelat på år och energikälla, antal miljoner, 2021-2024</t>
  </si>
  <si>
    <t>Issued guarantees of origin per year and energy source, millions, 2021-2024</t>
  </si>
  <si>
    <t xml:space="preserve">Anm: Till följd av övergången till ett nytt kontoföringssystem saknas data för utfärdande för vissa anläggningar ännu för sista kvartalet av 2023.  </t>
  </si>
  <si>
    <t>Remark: As a consequnce of transer to a new system, data is missing for some plants for the last quarter 2023.</t>
  </si>
  <si>
    <t>UG</t>
  </si>
  <si>
    <t>EECS</t>
  </si>
  <si>
    <t>Källa: Energimyndigheten (Sveriges kontoföringssystem för elcertifikat och ursprungsgarantier (Cesar))</t>
  </si>
  <si>
    <t>Genomsnittspris per månad för EECS-UG, euro/MWh, 2021-2024</t>
  </si>
  <si>
    <t>Average monthly prices for EECS-GOs, euro/MWh, 2021-2024</t>
  </si>
  <si>
    <t>Anm: Prisdata för vind saknas från 18 maj 2021 till och med 15 september 2021.</t>
  </si>
  <si>
    <t>Remark: Price data for Wind is missing from 18 may 2021 until 15 september 2021.</t>
  </si>
  <si>
    <t>January</t>
  </si>
  <si>
    <t>Februari</t>
  </si>
  <si>
    <t>Mars</t>
  </si>
  <si>
    <t>Maj</t>
  </si>
  <si>
    <t>Juni</t>
  </si>
  <si>
    <t>Juli</t>
  </si>
  <si>
    <t>Augusti</t>
  </si>
  <si>
    <t>Oktober</t>
  </si>
  <si>
    <t>Källa: Svensk Kraftmäkling AB / SKM Market Predictor AS</t>
  </si>
  <si>
    <t>Source: Svensk Kraftmäkling AB / SKM Market Predictor AS</t>
  </si>
  <si>
    <t>24. EU ETS - utsläpp</t>
  </si>
  <si>
    <t>24. EU ETS - emissions</t>
  </si>
  <si>
    <t>Utsläpp totalt, miljoner ton koldioxidekvivalenter, 2005-</t>
  </si>
  <si>
    <t>Total emissions, millions of tonnes of carbon dioxide equivalents 2005-</t>
  </si>
  <si>
    <t>10 Flyg</t>
  </si>
  <si>
    <t>10 Aviation</t>
  </si>
  <si>
    <t>20 Förbränning  av bränslen</t>
  </si>
  <si>
    <t>20 Combustion of fuels</t>
  </si>
  <si>
    <t>20-99 Alla stationära anläggningar</t>
  </si>
  <si>
    <t>21-99 Alla industriella anläggningar (exkl. förbränning)</t>
  </si>
  <si>
    <t>Källa: European Environment Agency, EEA</t>
  </si>
  <si>
    <t>Source: European Environment Agency, EEA</t>
  </si>
  <si>
    <t>EU Emissions Trading System (ETS) data viewer — European Environment Agency (europa.eu)</t>
  </si>
  <si>
    <t>Svenska utsläpp inom EU ETS , 2005-</t>
  </si>
  <si>
    <t>Swedish emissions within EU ETS , 2005-</t>
  </si>
  <si>
    <t>Miljoner ton koldioxidekvivalenter</t>
  </si>
  <si>
    <t>Millions of tonnes of carbon dioxide equivalents 2005-2022</t>
  </si>
  <si>
    <t>Flyg (CO2)</t>
  </si>
  <si>
    <t>Aviation(CO2)</t>
  </si>
  <si>
    <t>Stationära anläggningar</t>
  </si>
  <si>
    <t>Stationary facilities</t>
  </si>
  <si>
    <t>Totala utsläpp</t>
  </si>
  <si>
    <t>Total emissions</t>
  </si>
  <si>
    <t>Källa: Naturvårdsverket, 2024</t>
  </si>
  <si>
    <t>Source: Naturvårdsverket, 2024</t>
  </si>
  <si>
    <t>Utsläpp inom utsläppshandeln och icke-handlande sektorn (naturvardsverket.se)</t>
  </si>
  <si>
    <t>Genomsnittliga utsläppsrättspriser, EU ETS, 2005-(kr/ton utsläppsrätt)</t>
  </si>
  <si>
    <t>Average prices of emission rights EU ETS 2005-(SEK/ton emmssion right)</t>
  </si>
  <si>
    <t>Genomsnittliga utsläppsrättspriser</t>
  </si>
  <si>
    <t>Average prices of emission rights</t>
  </si>
  <si>
    <t>Källa: SKM Market Predicter</t>
  </si>
  <si>
    <t>Source: SKM Market Predicter</t>
  </si>
  <si>
    <t>26. Världsmarknadspriser för fossila bränslen</t>
  </si>
  <si>
    <t>26. World market price on fossil fuel</t>
  </si>
  <si>
    <t>Genomsnittligt världsmarknadspris på råolja, naturgas och kol per månad, kr/kWh, jan 2008 –  dec 2024, i 2024 års prisnivå</t>
  </si>
  <si>
    <t>Average monthly prices on crude oil, natural gas and coal, SEK/kWh, jan 2008 - dec 2024, in 2024 price level</t>
  </si>
  <si>
    <t>Råoljepris</t>
  </si>
  <si>
    <t>Crude Oil Price</t>
  </si>
  <si>
    <t>Natural Gas Price</t>
  </si>
  <si>
    <t>Flytande natrurgaspris</t>
  </si>
  <si>
    <t>Liquified Natural Gas Price</t>
  </si>
  <si>
    <t>Kolpris</t>
  </si>
  <si>
    <t>Coal Price</t>
  </si>
  <si>
    <t>Källa: Världsbanken, SCB och Riksbanken</t>
  </si>
  <si>
    <t>Källa: World Bank, Statistics Sweden and The Riksbank</t>
  </si>
  <si>
    <t>27. Hushållens sårbarhet för höga energikostnader </t>
  </si>
  <si>
    <t>27. The vulnerability of households for high energy costs</t>
  </si>
  <si>
    <t xml:space="preserve"> Energipriser, öre/kWh, i 2024 års prisnivå</t>
  </si>
  <si>
    <t xml:space="preserve"> Energy prices, öre/kWh, in 2024 price level</t>
  </si>
  <si>
    <t>Electricity price, household electricity</t>
  </si>
  <si>
    <t>Electricity price, one dwelling house with electricity  heating</t>
  </si>
  <si>
    <t>Fjärrvärmepris, mindre flerbostadshus</t>
  </si>
  <si>
    <t>District heating, small multi dwelling building</t>
  </si>
  <si>
    <t>källa: Indikator "Energipriser för hushållkunder"</t>
  </si>
  <si>
    <t>Source: Indicator "Energy prices domestic customers"</t>
  </si>
  <si>
    <t xml:space="preserve">Ekonomisk standard </t>
  </si>
  <si>
    <t>Andel personer med inkomst &lt; 60 procent av medianvärdet efter ålder, hushållstyp, upplåtelseform och år. Disponibel inkomst per konsumtionsenhet inkl. kapitalvinst</t>
  </si>
  <si>
    <t>Share of persons with income &lt; 60 percent of the median by age, type of household, tenure status and year. Disposable income per consumption unit. Capital gain included.</t>
  </si>
  <si>
    <t>Procent</t>
  </si>
  <si>
    <t>Percent</t>
  </si>
  <si>
    <t>Ålder</t>
  </si>
  <si>
    <t>Age</t>
  </si>
  <si>
    <t>Ensamstående</t>
  </si>
  <si>
    <t>Single</t>
  </si>
  <si>
    <t xml:space="preserve">65+ </t>
  </si>
  <si>
    <t>Sammanboende</t>
  </si>
  <si>
    <t>Cohabitation,Married</t>
  </si>
  <si>
    <t xml:space="preserve">20-64 </t>
  </si>
  <si>
    <t>Ensamstående. kv. med barn</t>
  </si>
  <si>
    <t>Single with children</t>
  </si>
  <si>
    <t>Sammanboende med barn</t>
  </si>
  <si>
    <t>Cohabitation,Married with children</t>
  </si>
  <si>
    <t>Hyresrätt</t>
  </si>
  <si>
    <t>Rental flat</t>
  </si>
  <si>
    <t>Småhus</t>
  </si>
  <si>
    <t>One dwelling house</t>
  </si>
  <si>
    <t xml:space="preserve">Källa:SCB statistikdatabas: </t>
  </si>
  <si>
    <t>Source: Statistics sweden database</t>
  </si>
  <si>
    <t>28. Jämställdhet</t>
  </si>
  <si>
    <t>28. Equality</t>
  </si>
  <si>
    <t>Andel kvinnor bland energibolagens anställda  2008-2023 och näringslivets anställda 2014-2023</t>
  </si>
  <si>
    <t>Share of women among employees of energy companies 2008-2023 and the buiness sector 2014-2023</t>
  </si>
  <si>
    <t>Andel kvinnor näringslivet</t>
  </si>
  <si>
    <t>Share of women, the business sector</t>
  </si>
  <si>
    <t>Andel kvinnor energibolagen</t>
  </si>
  <si>
    <t>Share of women, energy companies</t>
  </si>
  <si>
    <t>Andel kvinnor energibolag, privatägda</t>
  </si>
  <si>
    <t>Share of women energy companies, privately owned</t>
  </si>
  <si>
    <t>Andel kvinnor energibolag, utländskt ägda</t>
  </si>
  <si>
    <t>Share of women energy companies, forgein owned</t>
  </si>
  <si>
    <t>Andel kvinnor energibolag, statligt ägd</t>
  </si>
  <si>
    <t>Share of women energy companies, goverment owned</t>
  </si>
  <si>
    <t>Andel kvinnor energibolag, kommunalägd</t>
  </si>
  <si>
    <t>Share of women energy companies, municipal owned</t>
  </si>
  <si>
    <t>Källa:SCB</t>
  </si>
  <si>
    <t>Source: Statistics Sweden</t>
  </si>
  <si>
    <t>Andel kvinnor i energibolagens styrelser, procent, 2008-2022</t>
  </si>
  <si>
    <t>Share of women in the energy company boards, percent, 2008-2022</t>
  </si>
  <si>
    <t>Andel kvinnor i energibolagens styrelser, procent, 2008-2023</t>
  </si>
  <si>
    <t>Statliga och kommunala</t>
  </si>
  <si>
    <t>Public</t>
  </si>
  <si>
    <t>Privat ägda, svenskt</t>
  </si>
  <si>
    <t>Privatley owned, Swedish</t>
  </si>
  <si>
    <t>Utländskt ägda</t>
  </si>
  <si>
    <t>Foreign owned</t>
  </si>
  <si>
    <t>Totalt börsbolagen</t>
  </si>
  <si>
    <t>Total, the business sector</t>
  </si>
  <si>
    <t>Källa: SCB</t>
  </si>
  <si>
    <t>Andel energibolag med kvinnlig VD, fördelat på ägandeform, procent, 2008–2022, samt andel bolag i näringslivet med kvinnlig VD 2016-2021</t>
  </si>
  <si>
    <t>Share of energy companies with a female chair or CEO, by type of ownership, percent, 2008–2021, and share of companies in the business sector with a femail chair or CEO 2016-20231</t>
  </si>
  <si>
    <t>Andel energibolag med kvinnlig VD, fördelat på ägandeform, procent, 2008–2023, samt andel bolag i näringslivet med kvinnlig VD 2016-2023</t>
  </si>
  <si>
    <t>Andel kvinnliga VD:ar</t>
  </si>
  <si>
    <t>Percentage of female CEOs</t>
  </si>
  <si>
    <t xml:space="preserve">Statliga och kommunala </t>
  </si>
  <si>
    <t>Privately owned, Swedish</t>
  </si>
  <si>
    <t>Totalt näringslivet</t>
  </si>
  <si>
    <t>Total, business sector</t>
  </si>
  <si>
    <t>Andel kvinnor som tagit ut kandidat, master eller doktorsexamina inom STEM-utbildningar</t>
  </si>
  <si>
    <t>Share of women who graduated with a bachelor's, master's or PhD degree in a STEM-subject</t>
  </si>
  <si>
    <t>2023/24</t>
  </si>
  <si>
    <t>2022/23</t>
  </si>
  <si>
    <t>2021/22</t>
  </si>
  <si>
    <t>2020/21</t>
  </si>
  <si>
    <t>2019/20</t>
  </si>
  <si>
    <t>2018/19</t>
  </si>
  <si>
    <t>2017/18</t>
  </si>
  <si>
    <t>2016/17</t>
  </si>
  <si>
    <t>2015/16</t>
  </si>
  <si>
    <t>2014/15</t>
  </si>
  <si>
    <t>2013/14</t>
  </si>
  <si>
    <t>2012/13</t>
  </si>
  <si>
    <t>1999/00</t>
  </si>
  <si>
    <t>1998/99</t>
  </si>
  <si>
    <t>1997/98</t>
  </si>
  <si>
    <t>2011/12</t>
  </si>
  <si>
    <t>2010/11</t>
  </si>
  <si>
    <t>2009/10</t>
  </si>
  <si>
    <t>2008/09</t>
  </si>
  <si>
    <t>2007/08</t>
  </si>
  <si>
    <t>2006/07</t>
  </si>
  <si>
    <t>2005/06</t>
  </si>
  <si>
    <t>2004/05</t>
  </si>
  <si>
    <t>2003/04</t>
  </si>
  <si>
    <t>2002/03</t>
  </si>
  <si>
    <t>2001/02</t>
  </si>
  <si>
    <t>2000/01</t>
  </si>
  <si>
    <t>Andel kvinnor som tagit ut kandidatexamen i STEM-ämnen</t>
  </si>
  <si>
    <t>Share of women graduating with a bachelor's degree in a STEM-subject</t>
  </si>
  <si>
    <t>Andel kvinnor som tagit ut kandidatexamen inom STEM-utbildningar</t>
  </si>
  <si>
    <t>Andel kvinnor som tagit ut masterexamen (eller motsvarande) inom STEM-ämnen</t>
  </si>
  <si>
    <t>Share of women graduating with a master's degree (or comparable) in a STEM-subject</t>
  </si>
  <si>
    <t>Andel kvinnor som har tagit ut masterexamen (eller liknande) inom STEM-utbildningar</t>
  </si>
  <si>
    <t>Andel kvinnor som tagit ut doktorsexamen inom STEM-ämnen</t>
  </si>
  <si>
    <t>Share of women who graduated with a Phd in a STEM-subject</t>
  </si>
  <si>
    <t>Andel kvinnor som har tagit ut doktorsexamen inom STEM-ämnena</t>
  </si>
  <si>
    <t>Källa: SCB. Bearbetad av Energimyndigheten</t>
  </si>
  <si>
    <t>Source: Statistics Sweden. Processed by the Swedish Energy Agency.</t>
  </si>
  <si>
    <t>Anmärkning: Uppgifterna för 2021 är premilinära då det sker eftersläpningar i rapportering från lärosäterna.</t>
  </si>
  <si>
    <t>Remark: The numbers for 2022 are preliminary due to late reporting</t>
  </si>
  <si>
    <t>Förnybar energi, TWh, 2005–</t>
  </si>
  <si>
    <t>Renewable energy, TWh, 2005–</t>
  </si>
  <si>
    <t>Andel förnybar energi i Sverige 2005–, procent, enligt förnybarthetsdirektivets beräkningsmetod</t>
  </si>
  <si>
    <t>Share of renewable energy in Sweden, 2005–, according to the calculation method in the renewable energy directive</t>
  </si>
  <si>
    <t>Biobränsleanvändning, TWh, 2005–</t>
  </si>
  <si>
    <t>Consumption of biofuels, TWh, 2005–</t>
  </si>
  <si>
    <t>Förnybar elproduktion i förhållande till total elproduktion, procent, 1990-</t>
  </si>
  <si>
    <t>Share of electricity production from renewable sources, percent, 1990-</t>
  </si>
  <si>
    <t>Fossilfri elproduktion i förhållande till total elproduktion, procent, 1990-</t>
  </si>
  <si>
    <t>Share of electricity production from fossilfree sources, percent, 1990-</t>
  </si>
  <si>
    <t>El- och nätpris för industrikunder, öre/kWh, 1997–2024 (2023 års priser)</t>
  </si>
  <si>
    <t>Electricity price and distribution charge for industrial customers, öre/kWh, 1997–2024 (2023 prices)</t>
  </si>
  <si>
    <t>Gaspris för näringslivet inom EU-ETS, öre/kWh, 1996–2024 (2023 års priser)</t>
  </si>
  <si>
    <t>Gas price for industrial customers within EU-ETS, öre/kWh, 1996–2024 (2023 prices)</t>
  </si>
  <si>
    <t>Gaspris för näringslivet utanför EU-ETS, öre/kWh, 1996–2024 (2023 års priser)</t>
  </si>
  <si>
    <t>Gas price for industrial customers not within EU-ETS, öre/kWh, 1996–2024 (2023 prices)</t>
  </si>
  <si>
    <t>Oljepris (EO1) för industrikunder inom EU-ETS, öre/kWh, 1995–2024 (2023 års priser)</t>
  </si>
  <si>
    <t>Gas oil price for industrial customers within EU-ETS, öre/kWh, 1995–2024 (2023 prices)</t>
  </si>
  <si>
    <t>Oljepris (EO1) för industrikunder utanför EU-ETS, öre/kWh, 1995–2024 (2023 års priser)</t>
  </si>
  <si>
    <t>Gas oil price for industrial customers not within EU-ETS, öre/kWh, 1995–2024 (2023 prices)</t>
  </si>
  <si>
    <t>Oljepris (EO5) för industrikunder inom handlande sektor, öre/kWh, 1995–2024 (2023 års priser)</t>
  </si>
  <si>
    <t>Medium-heavy fuel oil price for industrial customers within the EU-ETS, öre/kWh, 1995–2023 (2024 prices)</t>
  </si>
  <si>
    <t>Oljepris (EO5) för industrikunder utanför EU-ETS, öre/kWh, 1995–2024 (2023 års priser)</t>
  </si>
  <si>
    <t>Medium-heavy fuel oil price for industrial customers not within EU-ETS, öre/kWh, 1995–2024 (2023 prices)</t>
  </si>
  <si>
    <t>-</t>
  </si>
  <si>
    <t>*</t>
  </si>
  <si>
    <t>*Priset på eldningsolja är hämtat från SPBI:s webbplats för åren 2002-2016, övriga år från SCB, det publiceras inte längre priser eller prisindex för eldningsolja av SCB.</t>
  </si>
  <si>
    <t>Hushållens sårbarhet för höga energikostnader</t>
  </si>
  <si>
    <t xml:space="preserve">Världsmarknadspriser för fossila bränslen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</si>
</sst>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#,##0\ &quot;kr&quot;;[Red]\-#,##0\ &quot;kr&quot;"/>
    <numFmt numFmtId="44" formatCode="_-* #,##0.00\ &quot;kr&quot;_-;\-* #,##0.00\ &quot;kr&quot;_-;_-* &quot;-&quot;??\ &quot;kr&quot;_-;_-@_-"/>
    <numFmt numFmtId="164" formatCode="_-* #,##0.00\ _k_r_-;\-* #,##0.00\ _k_r_-;_-* &quot;-&quot;??\ _k_r_-;_-@_-"/>
    <numFmt numFmtId="165" formatCode="yyyy"/>
    <numFmt numFmtId="166" formatCode="0.0"/>
    <numFmt numFmtId="167" formatCode="0.0%"/>
    <numFmt numFmtId="168" formatCode="#,##0;[Red]&quot;-&quot;#,##0"/>
    <numFmt numFmtId="169" formatCode="0.000"/>
    <numFmt numFmtId="170" formatCode="#,##0.000"/>
    <numFmt numFmtId="171" formatCode="_-* #,##0\ _k_r_-;\-* #,##0\ _k_r_-;_-* &quot;-&quot;??\ _k_r_-;_-@_-"/>
    <numFmt numFmtId="172" formatCode="yyyy/mm"/>
  </numFmts>
  <fonts count="167">
    <font>
      <sz val="8"/>
      <name val="Arial"/>
    </font>
    <font>
      <sz val="11"/>
      <color theme="1"/>
      <name val="Times New Roman"/>
      <family val="2"/>
      <scheme val="minor"/>
    </font>
    <font>
      <sz val="11"/>
      <color theme="1"/>
      <name val="Times New Roman"/>
      <family val="2"/>
      <scheme val="minor"/>
    </font>
    <font>
      <sz val="11"/>
      <color theme="1"/>
      <name val="Times New Roman"/>
      <family val="2"/>
      <scheme val="minor"/>
    </font>
    <font>
      <sz val="11"/>
      <color theme="1"/>
      <name val="Times New Roman"/>
      <family val="2"/>
      <scheme val="minor"/>
    </font>
    <font>
      <sz val="11"/>
      <color theme="1"/>
      <name val="Times New Roman"/>
      <family val="2"/>
      <scheme val="minor"/>
    </font>
    <font>
      <sz val="11"/>
      <color theme="1"/>
      <name val="Times New Roman"/>
      <family val="2"/>
      <scheme val="minor"/>
    </font>
    <font>
      <sz val="11"/>
      <color theme="1"/>
      <name val="Times New Roman"/>
      <family val="2"/>
      <scheme val="minor"/>
    </font>
    <font>
      <sz val="11"/>
      <color theme="1"/>
      <name val="Times New Roman"/>
      <family val="2"/>
      <scheme val="minor"/>
    </font>
    <font>
      <sz val="11"/>
      <color theme="1"/>
      <name val="Times New Roman"/>
      <family val="2"/>
      <scheme val="minor"/>
    </font>
    <font>
      <sz val="11"/>
      <color theme="1"/>
      <name val="Times New Roman"/>
      <family val="2"/>
      <scheme val="minor"/>
    </font>
    <font>
      <sz val="11"/>
      <color theme="1"/>
      <name val="Times New Roman"/>
      <family val="2"/>
      <scheme val="minor"/>
    </font>
    <font>
      <sz val="11"/>
      <color theme="1"/>
      <name val="Times New Roman"/>
      <family val="2"/>
      <scheme val="minor"/>
    </font>
    <font>
      <b/>
      <sz val="9"/>
      <name val="Times New Roman"/>
      <family val="1"/>
    </font>
    <font>
      <sz val="9"/>
      <name val="Times New Roman"/>
      <family val="1"/>
    </font>
    <font>
      <sz val="9"/>
      <name val="Geneva"/>
      <family val="2"/>
    </font>
    <font>
      <sz val="8"/>
      <name val="Arial"/>
      <family val="2"/>
    </font>
    <font>
      <sz val="9"/>
      <name val="Geneva"/>
      <family val="2"/>
    </font>
    <font>
      <u/>
      <sz val="6.75"/>
      <color indexed="12"/>
      <name val="Geneva"/>
      <family val="2"/>
    </font>
    <font>
      <sz val="10"/>
      <name val="MS Sans Serif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</font>
    <font>
      <sz val="11"/>
      <color indexed="9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20"/>
      <name val="Calibri"/>
      <family val="2"/>
    </font>
    <font>
      <b/>
      <sz val="11"/>
      <color indexed="52"/>
      <name val="Calibri"/>
      <family val="2"/>
      <charset val="238"/>
    </font>
    <font>
      <b/>
      <sz val="11"/>
      <color indexed="52"/>
      <name val="Calibri"/>
      <family val="2"/>
    </font>
    <font>
      <sz val="11"/>
      <color indexed="17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i/>
      <sz val="11"/>
      <color indexed="23"/>
      <name val="Calibri"/>
      <family val="2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20"/>
      <name val="Calibri"/>
      <family val="2"/>
      <charset val="238"/>
    </font>
    <font>
      <b/>
      <sz val="11"/>
      <color indexed="8"/>
      <name val="Calibri"/>
      <family val="2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</font>
    <font>
      <sz val="11"/>
      <color indexed="5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0"/>
      <color indexed="8"/>
      <name val="Arial"/>
      <family val="2"/>
    </font>
    <font>
      <sz val="11"/>
      <color theme="1"/>
      <name val="Times New Roman"/>
      <family val="2"/>
      <scheme val="minor"/>
    </font>
    <font>
      <u/>
      <sz val="8"/>
      <color theme="10"/>
      <name val="Arial"/>
      <family val="2"/>
    </font>
    <font>
      <sz val="12"/>
      <name val="Times New Roman"/>
      <family val="2"/>
      <scheme val="minor"/>
    </font>
    <font>
      <b/>
      <sz val="12"/>
      <name val="Times New Roman"/>
      <family val="2"/>
      <scheme val="minor"/>
    </font>
    <font>
      <i/>
      <sz val="12"/>
      <name val="Times New Roman"/>
      <family val="2"/>
      <scheme val="minor"/>
    </font>
    <font>
      <b/>
      <i/>
      <sz val="12"/>
      <name val="Times New Roman"/>
      <family val="2"/>
      <scheme val="minor"/>
    </font>
    <font>
      <sz val="8"/>
      <name val="Times New Roman"/>
      <family val="2"/>
      <scheme val="minor"/>
    </font>
    <font>
      <b/>
      <sz val="16"/>
      <name val="Times New Roman"/>
      <family val="2"/>
      <scheme val="minor"/>
    </font>
    <font>
      <u/>
      <sz val="12"/>
      <color theme="10"/>
      <name val="Times New Roman"/>
      <family val="2"/>
      <scheme val="minor"/>
    </font>
    <font>
      <sz val="12"/>
      <color theme="1"/>
      <name val="Times New Roman"/>
      <family val="2"/>
      <scheme val="minor"/>
    </font>
    <font>
      <sz val="8"/>
      <name val="Arial"/>
      <family val="2"/>
    </font>
    <font>
      <i/>
      <sz val="12"/>
      <color rgb="FF222222"/>
      <name val="Times New Roman"/>
      <family val="2"/>
      <scheme val="minor"/>
    </font>
    <font>
      <b/>
      <sz val="12"/>
      <color theme="1"/>
      <name val="Times New Roman"/>
      <family val="2"/>
      <scheme val="minor"/>
    </font>
    <font>
      <sz val="12"/>
      <color rgb="FF222222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name val="Geneva"/>
      <family val="2"/>
    </font>
    <font>
      <sz val="11"/>
      <name val="Calibri"/>
      <family val="2"/>
    </font>
    <font>
      <u/>
      <sz val="10"/>
      <color theme="10"/>
      <name val="Arial"/>
      <family val="2"/>
    </font>
    <font>
      <sz val="11"/>
      <color theme="1"/>
      <name val="Arial"/>
      <family val="2"/>
      <scheme val="major"/>
    </font>
    <font>
      <b/>
      <sz val="11"/>
      <name val="Calibri"/>
      <family val="2"/>
    </font>
    <font>
      <b/>
      <sz val="12"/>
      <name val="Geneva"/>
    </font>
    <font>
      <sz val="12"/>
      <name val="Geneva"/>
    </font>
    <font>
      <i/>
      <sz val="12"/>
      <name val="Geneva"/>
    </font>
    <font>
      <sz val="12"/>
      <name val="Calibri"/>
      <family val="2"/>
    </font>
    <font>
      <b/>
      <sz val="12"/>
      <name val="Calibri"/>
      <family val="2"/>
    </font>
    <font>
      <sz val="12"/>
      <color rgb="FF000000"/>
      <name val="Calibri"/>
      <family val="2"/>
    </font>
    <font>
      <sz val="8"/>
      <name val="Arial"/>
      <family val="2"/>
    </font>
    <font>
      <i/>
      <sz val="11"/>
      <color rgb="FF000000"/>
      <name val="Calibri"/>
      <family val="2"/>
    </font>
    <font>
      <sz val="11"/>
      <color rgb="FF000000"/>
      <name val="Calibri"/>
      <family val="2"/>
    </font>
    <font>
      <b/>
      <i/>
      <sz val="11"/>
      <name val="Calibri"/>
      <family val="2"/>
    </font>
    <font>
      <b/>
      <sz val="11"/>
      <color rgb="FF000000"/>
      <name val="Calibri"/>
      <family val="2"/>
    </font>
    <font>
      <b/>
      <i/>
      <sz val="11"/>
      <color rgb="FF000000"/>
      <name val="Calibri"/>
      <family val="2"/>
    </font>
    <font>
      <i/>
      <sz val="11"/>
      <color rgb="FF222222"/>
      <name val="Calibri"/>
      <family val="2"/>
    </font>
    <font>
      <b/>
      <sz val="11"/>
      <color rgb="FF222222"/>
      <name val="Calibri"/>
      <family val="2"/>
    </font>
    <font>
      <sz val="11"/>
      <color rgb="FF000000"/>
      <name val="Cambria"/>
      <family val="2"/>
    </font>
    <font>
      <b/>
      <i/>
      <sz val="12"/>
      <name val="Calibri"/>
      <family val="2"/>
    </font>
    <font>
      <i/>
      <sz val="12"/>
      <name val="Calibri"/>
      <family val="2"/>
    </font>
    <font>
      <i/>
      <sz val="12"/>
      <color rgb="FFFF0000"/>
      <name val="Calibri"/>
      <family val="2"/>
    </font>
    <font>
      <sz val="10"/>
      <color rgb="FF000000"/>
      <name val="Arial"/>
      <family val="2"/>
    </font>
    <font>
      <i/>
      <sz val="12"/>
      <color rgb="FF000000"/>
      <name val="Calibri"/>
      <family val="2"/>
    </font>
    <font>
      <sz val="11"/>
      <color rgb="FF000000"/>
      <name val="Calibri Light"/>
      <family val="2"/>
    </font>
    <font>
      <b/>
      <sz val="16"/>
      <name val="Calibri"/>
      <family val="2"/>
    </font>
    <font>
      <sz val="12"/>
      <color rgb="FF000000"/>
      <name val="Cambria"/>
      <family val="2"/>
    </font>
    <font>
      <b/>
      <i/>
      <sz val="12"/>
      <color rgb="FF222222"/>
      <name val="Calibri"/>
      <family val="2"/>
    </font>
    <font>
      <i/>
      <sz val="12"/>
      <color rgb="FF222222"/>
      <name val="Calibri"/>
      <family val="2"/>
    </font>
    <font>
      <b/>
      <sz val="11"/>
      <color rgb="FF000000"/>
      <name val="Calibri Light"/>
      <family val="2"/>
    </font>
    <font>
      <i/>
      <sz val="11"/>
      <color rgb="FF000000"/>
      <name val="Calibri Light"/>
      <family val="2"/>
    </font>
    <font>
      <b/>
      <sz val="12"/>
      <name val="Geneva"/>
      <family val="2"/>
    </font>
    <font>
      <i/>
      <sz val="12"/>
      <name val="Geneva"/>
      <family val="2"/>
    </font>
    <font>
      <sz val="11"/>
      <name val="Times New Roman"/>
      <family val="2"/>
      <scheme val="minor"/>
    </font>
    <font>
      <sz val="10"/>
      <name val="Times New Roman"/>
      <family val="2"/>
      <scheme val="minor"/>
    </font>
    <font>
      <i/>
      <sz val="12"/>
      <color theme="1"/>
      <name val="Times New Roman"/>
      <family val="2"/>
      <scheme val="minor"/>
    </font>
    <font>
      <sz val="10"/>
      <color theme="1"/>
      <name val="Times New Roman"/>
      <family val="2"/>
      <scheme val="minor"/>
    </font>
    <font>
      <b/>
      <sz val="11"/>
      <name val="Times New Roman"/>
      <family val="2"/>
      <scheme val="minor"/>
    </font>
    <font>
      <u/>
      <sz val="11"/>
      <color theme="10"/>
      <name val="Times New Roman"/>
      <family val="2"/>
      <scheme val="minor"/>
    </font>
    <font>
      <sz val="11"/>
      <color theme="1"/>
      <name val="Arial"/>
      <family val="1"/>
      <scheme val="major"/>
    </font>
    <font>
      <b/>
      <vertAlign val="superscript"/>
      <sz val="12"/>
      <name val="Times New Roman"/>
      <family val="2"/>
      <scheme val="minor"/>
    </font>
    <font>
      <b/>
      <i/>
      <vertAlign val="superscript"/>
      <sz val="12"/>
      <name val="Times New Roman"/>
      <family val="2"/>
      <scheme val="minor"/>
    </font>
    <font>
      <sz val="11"/>
      <color rgb="FF000000"/>
      <name val="Times New Roman"/>
      <family val="2"/>
      <scheme val="minor"/>
    </font>
    <font>
      <sz val="12"/>
      <color rgb="FF000000"/>
      <name val="Times New Roman"/>
      <family val="2"/>
      <scheme val="minor"/>
    </font>
    <font>
      <b/>
      <i/>
      <sz val="12"/>
      <color rgb="FF222222"/>
      <name val="Times New Roman"/>
      <family val="2"/>
      <scheme val="minor"/>
    </font>
    <font>
      <sz val="12"/>
      <color rgb="FF222222"/>
      <name val="Times New Roman"/>
      <family val="2"/>
      <scheme val="minor"/>
    </font>
    <font>
      <b/>
      <sz val="10"/>
      <name val="Geneva"/>
      <family val="2"/>
    </font>
    <font>
      <b/>
      <i/>
      <sz val="10"/>
      <name val="Times New Roman"/>
      <family val="2"/>
      <scheme val="minor"/>
    </font>
    <font>
      <sz val="10"/>
      <color theme="1"/>
      <name val="Arial"/>
      <family val="2"/>
    </font>
    <font>
      <sz val="10"/>
      <color theme="1"/>
      <name val="Arial Narrow"/>
      <family val="2"/>
    </font>
    <font>
      <sz val="12"/>
      <color theme="1"/>
      <name val="Times New Roman"/>
      <family val="1"/>
      <scheme val="minor"/>
    </font>
    <font>
      <b/>
      <sz val="12"/>
      <name val="Times New Roman"/>
      <family val="1"/>
      <scheme val="minor"/>
    </font>
    <font>
      <b/>
      <i/>
      <sz val="12"/>
      <name val="Times New Roman"/>
      <family val="1"/>
      <scheme val="minor"/>
    </font>
    <font>
      <sz val="8"/>
      <name val="Tahoma"/>
      <family val="2"/>
    </font>
    <font>
      <b/>
      <sz val="8"/>
      <name val="Times New Roman"/>
      <family val="2"/>
      <scheme val="minor"/>
    </font>
    <font>
      <sz val="12"/>
      <color rgb="FF2A2A2D"/>
      <name val="Times New Roman"/>
      <family val="2"/>
      <scheme val="minor"/>
    </font>
    <font>
      <u/>
      <sz val="8"/>
      <color theme="10"/>
      <name val="Tahoma"/>
      <family val="2"/>
    </font>
    <font>
      <sz val="11"/>
      <color rgb="FFFF0000"/>
      <name val="Arial"/>
      <family val="2"/>
      <scheme val="major"/>
    </font>
    <font>
      <b/>
      <sz val="12"/>
      <color rgb="FF000000"/>
      <name val="Times New Roman"/>
      <family val="2"/>
      <scheme val="minor"/>
    </font>
    <font>
      <b/>
      <i/>
      <sz val="12"/>
      <color theme="1"/>
      <name val="Times New Roman"/>
      <family val="2"/>
      <scheme val="minor"/>
    </font>
    <font>
      <sz val="12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Times New Roman"/>
      <family val="2"/>
      <scheme val="minor"/>
    </font>
    <font>
      <b/>
      <sz val="14"/>
      <color rgb="FF000000"/>
      <name val="Calibri"/>
      <family val="2"/>
    </font>
    <font>
      <b/>
      <sz val="11"/>
      <color theme="1"/>
      <name val="Arial"/>
      <family val="1"/>
      <scheme val="major"/>
    </font>
    <font>
      <b/>
      <sz val="16"/>
      <color rgb="FF000000"/>
      <name val="Calibri"/>
      <family val="2"/>
    </font>
    <font>
      <b/>
      <sz val="30"/>
      <color rgb="FF000000"/>
      <name val="Arial"/>
      <family val="2"/>
    </font>
    <font>
      <b/>
      <i/>
      <sz val="12"/>
      <color rgb="FF000000"/>
      <name val="Times New Roman"/>
      <family val="2"/>
      <scheme val="minor"/>
    </font>
    <font>
      <b/>
      <sz val="16"/>
      <color theme="1"/>
      <name val="Times New Roman"/>
      <family val="2"/>
      <scheme val="minor"/>
    </font>
    <font>
      <sz val="16"/>
      <name val="Times New Roman"/>
      <family val="2"/>
      <scheme val="minor"/>
    </font>
    <font>
      <u/>
      <sz val="12"/>
      <color theme="10"/>
      <name val="Arial"/>
      <family val="2"/>
    </font>
    <font>
      <sz val="12"/>
      <name val="Times New Roman"/>
      <family val="1"/>
      <scheme val="minor"/>
    </font>
    <font>
      <b/>
      <sz val="12"/>
      <color theme="1"/>
      <name val="Times New Roman"/>
      <family val="1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1"/>
      <color theme="1"/>
      <name val="Calibri"/>
      <family val="2"/>
    </font>
    <font>
      <u/>
      <sz val="12"/>
      <color theme="4" tint="0.39994506668294322"/>
      <name val="Calibri"/>
      <family val="2"/>
    </font>
    <font>
      <u/>
      <sz val="12"/>
      <color theme="4" tint="0.39997558519241921"/>
      <name val="Arial"/>
      <family val="2"/>
    </font>
    <font>
      <b/>
      <sz val="16"/>
      <color rgb="FFFF0000"/>
      <name val="Times New Roman"/>
      <family val="2"/>
      <scheme val="minor"/>
    </font>
    <font>
      <i/>
      <sz val="11"/>
      <color theme="1"/>
      <name val="Arial"/>
      <family val="2"/>
      <scheme val="major"/>
    </font>
    <font>
      <i/>
      <sz val="11"/>
      <name val="Times New Roman"/>
      <family val="1"/>
      <scheme val="minor"/>
    </font>
    <font>
      <b/>
      <sz val="11"/>
      <name val="Times New Roman"/>
      <family val="1"/>
      <scheme val="minor"/>
    </font>
    <font>
      <sz val="8"/>
      <name val="Arial"/>
      <family val="2"/>
    </font>
    <font>
      <sz val="12"/>
      <color rgb="FF000000"/>
      <name val="Times New Roman"/>
      <family val="1"/>
      <scheme val="minor"/>
    </font>
    <font>
      <b/>
      <sz val="12"/>
      <color rgb="FFFF0000"/>
      <name val="Times New Roman"/>
      <family val="2"/>
      <scheme val="minor"/>
    </font>
    <font>
      <sz val="12"/>
      <color theme="1"/>
      <name val="Calibri"/>
      <family val="2"/>
    </font>
    <font>
      <sz val="12"/>
      <color rgb="FF222222"/>
      <name val="Times New Roman"/>
      <family val="1"/>
      <scheme val="minor"/>
    </font>
    <font>
      <b/>
      <sz val="24"/>
      <color theme="4" tint="0.39997558519241921"/>
      <name val="Times New Roman"/>
      <family val="2"/>
      <scheme val="minor"/>
    </font>
    <font>
      <b/>
      <sz val="16"/>
      <name val="Times New Roman"/>
      <family val="1"/>
      <scheme val="minor"/>
    </font>
    <font>
      <b/>
      <sz val="16"/>
      <color rgb="FF000000"/>
      <name val="Times New Roman"/>
      <family val="1"/>
      <scheme val="minor"/>
    </font>
    <font>
      <b/>
      <sz val="12"/>
      <color rgb="FF000000"/>
      <name val="Times New Roman"/>
      <family val="1"/>
      <scheme val="minor"/>
    </font>
    <font>
      <b/>
      <sz val="12"/>
      <color rgb="FF000000"/>
      <name val="Calibri"/>
      <family val="2"/>
    </font>
    <font>
      <sz val="12"/>
      <color rgb="FF000000"/>
      <name val="Calibri Light"/>
      <family val="2"/>
    </font>
    <font>
      <b/>
      <sz val="12"/>
      <color rgb="FF000000"/>
      <name val="Calibri Light"/>
      <family val="2"/>
    </font>
    <font>
      <sz val="10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000000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11">
    <xf numFmtId="0" fontId="0" fillId="0" borderId="0"/>
    <xf numFmtId="0" fontId="21" fillId="2" borderId="0" applyNumberFormat="0" applyBorder="0" applyAlignment="0" applyProtection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2" fillId="2" borderId="0" applyNumberFormat="0" applyBorder="0" applyAlignment="0" applyProtection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1" fillId="2" borderId="0" applyNumberFormat="0" applyBorder="0" applyAlignment="0" applyProtection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5" borderId="0" applyNumberFormat="0" applyBorder="0" applyAlignment="0" applyProtection="0"/>
    <xf numFmtId="0" fontId="21" fillId="8" borderId="0" applyNumberFormat="0" applyBorder="0" applyAlignment="0" applyProtection="0"/>
    <xf numFmtId="0" fontId="21" fillId="11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8" borderId="0" applyNumberFormat="0" applyBorder="0" applyAlignment="0" applyProtection="0"/>
    <xf numFmtId="0" fontId="22" fillId="11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5" borderId="0" applyNumberFormat="0" applyBorder="0" applyAlignment="0" applyProtection="0"/>
    <xf numFmtId="0" fontId="21" fillId="8" borderId="0" applyNumberFormat="0" applyBorder="0" applyAlignment="0" applyProtection="0"/>
    <xf numFmtId="0" fontId="21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3" fillId="12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9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0" fillId="20" borderId="1" applyNumberFormat="0" applyFont="0" applyAlignment="0" applyProtection="0"/>
    <xf numFmtId="0" fontId="25" fillId="21" borderId="2" applyNumberFormat="0" applyAlignment="0" applyProtection="0"/>
    <xf numFmtId="0" fontId="26" fillId="3" borderId="0" applyNumberFormat="0" applyBorder="0" applyAlignment="0" applyProtection="0"/>
    <xf numFmtId="0" fontId="27" fillId="21" borderId="3" applyNumberFormat="0" applyAlignment="0" applyProtection="0"/>
    <xf numFmtId="0" fontId="28" fillId="21" borderId="3" applyNumberFormat="0" applyAlignment="0" applyProtection="0"/>
    <xf numFmtId="4" fontId="13" fillId="0" borderId="4" applyFill="0" applyBorder="0" applyProtection="0">
      <alignment horizontal="right" vertical="center"/>
    </xf>
    <xf numFmtId="0" fontId="29" fillId="4" borderId="0" applyNumberFormat="0" applyBorder="0" applyAlignment="0" applyProtection="0"/>
    <xf numFmtId="0" fontId="28" fillId="21" borderId="3" applyNumberFormat="0" applyAlignment="0" applyProtection="0"/>
    <xf numFmtId="0" fontId="30" fillId="22" borderId="5" applyNumberFormat="0" applyAlignment="0" applyProtection="0"/>
    <xf numFmtId="0" fontId="26" fillId="3" borderId="0" applyNumberFormat="0" applyBorder="0" applyAlignment="0" applyProtection="0"/>
    <xf numFmtId="0" fontId="31" fillId="7" borderId="3" applyNumberFormat="0" applyAlignment="0" applyProtection="0"/>
    <xf numFmtId="0" fontId="32" fillId="0" borderId="6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9" borderId="0" applyNumberFormat="0" applyBorder="0" applyAlignment="0" applyProtection="0"/>
    <xf numFmtId="0" fontId="34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35" fillId="4" borderId="0" applyNumberFormat="0" applyBorder="0" applyAlignment="0" applyProtection="0"/>
    <xf numFmtId="0" fontId="36" fillId="0" borderId="7" applyNumberFormat="0" applyFill="0" applyAlignment="0" applyProtection="0"/>
    <xf numFmtId="0" fontId="37" fillId="0" borderId="8" applyNumberFormat="0" applyFill="0" applyAlignment="0" applyProtection="0"/>
    <xf numFmtId="0" fontId="38" fillId="0" borderId="9" applyNumberFormat="0" applyFill="0" applyAlignment="0" applyProtection="0"/>
    <xf numFmtId="0" fontId="38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39" fillId="7" borderId="3" applyNumberFormat="0" applyAlignment="0" applyProtection="0"/>
    <xf numFmtId="0" fontId="39" fillId="7" borderId="3" applyNumberFormat="0" applyAlignment="0" applyProtection="0"/>
    <xf numFmtId="0" fontId="30" fillId="22" borderId="5" applyNumberFormat="0" applyAlignment="0" applyProtection="0"/>
    <xf numFmtId="0" fontId="40" fillId="0" borderId="10" applyNumberFormat="0" applyFill="0" applyAlignment="0" applyProtection="0"/>
    <xf numFmtId="0" fontId="40" fillId="0" borderId="10" applyNumberFormat="0" applyFill="0" applyAlignment="0" applyProtection="0"/>
    <xf numFmtId="0" fontId="41" fillId="23" borderId="0" applyNumberFormat="0" applyBorder="0" applyAlignment="0" applyProtection="0"/>
    <xf numFmtId="0" fontId="15" fillId="0" borderId="0"/>
    <xf numFmtId="0" fontId="20" fillId="0" borderId="0"/>
    <xf numFmtId="0" fontId="20" fillId="0" borderId="0"/>
    <xf numFmtId="0" fontId="16" fillId="0" borderId="0"/>
    <xf numFmtId="0" fontId="17" fillId="0" borderId="0"/>
    <xf numFmtId="0" fontId="55" fillId="0" borderId="0"/>
    <xf numFmtId="0" fontId="54" fillId="0" borderId="0" applyFill="0" applyProtection="0"/>
    <xf numFmtId="0" fontId="14" fillId="0" borderId="11" applyNumberFormat="0" applyFill="0" applyAlignment="0" applyProtection="0"/>
    <xf numFmtId="0" fontId="16" fillId="0" borderId="0"/>
    <xf numFmtId="0" fontId="15" fillId="0" borderId="0"/>
    <xf numFmtId="0" fontId="15" fillId="0" borderId="0"/>
    <xf numFmtId="0" fontId="20" fillId="20" borderId="1" applyNumberFormat="0" applyFont="0" applyAlignment="0" applyProtection="0"/>
    <xf numFmtId="0" fontId="20" fillId="20" borderId="1" applyNumberFormat="0" applyFont="0" applyAlignment="0" applyProtection="0"/>
    <xf numFmtId="0" fontId="42" fillId="21" borderId="2" applyNumberFormat="0" applyAlignment="0" applyProtection="0"/>
    <xf numFmtId="9" fontId="16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55" fillId="0" borderId="0" applyFont="0" applyFill="0" applyBorder="0" applyAlignment="0" applyProtection="0"/>
    <xf numFmtId="0" fontId="36" fillId="0" borderId="7" applyNumberFormat="0" applyFill="0" applyAlignment="0" applyProtection="0"/>
    <xf numFmtId="0" fontId="37" fillId="0" borderId="8" applyNumberFormat="0" applyFill="0" applyAlignment="0" applyProtection="0"/>
    <xf numFmtId="0" fontId="38" fillId="0" borderId="9" applyNumberFormat="0" applyFill="0" applyAlignment="0" applyProtection="0"/>
    <xf numFmtId="0" fontId="38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3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5" fillId="0" borderId="6" applyNumberFormat="0" applyFill="0" applyAlignment="0" applyProtection="0"/>
    <xf numFmtId="0" fontId="43" fillId="0" borderId="0" applyNumberFormat="0" applyFill="0" applyBorder="0" applyAlignment="0" applyProtection="0"/>
    <xf numFmtId="0" fontId="45" fillId="0" borderId="6" applyNumberFormat="0" applyFill="0" applyAlignment="0" applyProtection="0"/>
    <xf numFmtId="168" fontId="19" fillId="0" borderId="0" applyFont="0" applyFill="0" applyBorder="0" applyAlignment="0" applyProtection="0"/>
    <xf numFmtId="0" fontId="42" fillId="21" borderId="2" applyNumberFormat="0" applyAlignment="0" applyProtection="0"/>
    <xf numFmtId="6" fontId="19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10" applyNumberFormat="0" applyFill="0" applyAlignment="0" applyProtection="0"/>
    <xf numFmtId="0" fontId="49" fillId="0" borderId="0" applyNumberFormat="0" applyFill="0" applyBorder="0" applyAlignment="0" applyProtection="0"/>
    <xf numFmtId="0" fontId="50" fillId="0" borderId="7" applyNumberFormat="0" applyFill="0" applyAlignment="0" applyProtection="0"/>
    <xf numFmtId="0" fontId="51" fillId="0" borderId="8" applyNumberFormat="0" applyFill="0" applyAlignment="0" applyProtection="0"/>
    <xf numFmtId="0" fontId="52" fillId="0" borderId="9" applyNumberFormat="0" applyFill="0" applyAlignment="0" applyProtection="0"/>
    <xf numFmtId="0" fontId="52" fillId="0" borderId="0" applyNumberFormat="0" applyFill="0" applyBorder="0" applyAlignment="0" applyProtection="0"/>
    <xf numFmtId="0" fontId="53" fillId="22" borderId="5" applyNumberFormat="0" applyAlignment="0" applyProtection="0"/>
    <xf numFmtId="4" fontId="14" fillId="0" borderId="0"/>
    <xf numFmtId="164" fontId="65" fillId="0" borderId="0" applyFont="0" applyFill="0" applyBorder="0" applyAlignment="0" applyProtection="0"/>
    <xf numFmtId="0" fontId="12" fillId="0" borderId="0"/>
    <xf numFmtId="9" fontId="12" fillId="0" borderId="0" applyFont="0" applyFill="0" applyBorder="0" applyAlignment="0" applyProtection="0"/>
    <xf numFmtId="0" fontId="54" fillId="0" borderId="0" applyFill="0" applyProtection="0"/>
    <xf numFmtId="0" fontId="20" fillId="0" borderId="0"/>
    <xf numFmtId="0" fontId="69" fillId="0" borderId="0"/>
    <xf numFmtId="0" fontId="73" fillId="0" borderId="0" applyNumberFormat="0" applyFill="0" applyBorder="0" applyAlignment="0" applyProtection="0"/>
    <xf numFmtId="0" fontId="72" fillId="0" borderId="0"/>
    <xf numFmtId="0" fontId="74" fillId="0" borderId="0"/>
    <xf numFmtId="0" fontId="16" fillId="0" borderId="0"/>
    <xf numFmtId="9" fontId="16" fillId="0" borderId="0" applyFont="0" applyFill="0" applyBorder="0" applyAlignment="0" applyProtection="0"/>
    <xf numFmtId="0" fontId="74" fillId="0" borderId="0"/>
    <xf numFmtId="164" fontId="16" fillId="0" borderId="0" applyFont="0" applyFill="0" applyBorder="0" applyAlignment="0" applyProtection="0"/>
    <xf numFmtId="0" fontId="11" fillId="0" borderId="0"/>
    <xf numFmtId="0" fontId="82" fillId="0" borderId="0"/>
    <xf numFmtId="0" fontId="16" fillId="0" borderId="0"/>
    <xf numFmtId="9" fontId="10" fillId="0" borderId="0" applyFont="0" applyFill="0" applyBorder="0" applyAlignment="0" applyProtection="0"/>
    <xf numFmtId="0" fontId="94" fillId="0" borderId="0" applyFill="0" applyProtection="0"/>
    <xf numFmtId="9" fontId="16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16" fillId="0" borderId="0"/>
    <xf numFmtId="0" fontId="74" fillId="0" borderId="0"/>
    <xf numFmtId="0" fontId="9" fillId="0" borderId="0"/>
    <xf numFmtId="0" fontId="74" fillId="0" borderId="0"/>
    <xf numFmtId="0" fontId="69" fillId="0" borderId="0"/>
    <xf numFmtId="0" fontId="16" fillId="0" borderId="0"/>
    <xf numFmtId="0" fontId="8" fillId="0" borderId="0"/>
    <xf numFmtId="0" fontId="8" fillId="0" borderId="0"/>
    <xf numFmtId="0" fontId="120" fillId="0" borderId="0"/>
    <xf numFmtId="9" fontId="74" fillId="0" borderId="0" applyFont="0" applyFill="0" applyBorder="0" applyAlignment="0" applyProtection="0"/>
    <xf numFmtId="0" fontId="74" fillId="0" borderId="0"/>
    <xf numFmtId="0" fontId="16" fillId="0" borderId="0"/>
    <xf numFmtId="0" fontId="125" fillId="0" borderId="0"/>
    <xf numFmtId="0" fontId="56" fillId="0" borderId="0" applyNumberFormat="0" applyFill="0" applyBorder="0" applyAlignment="0" applyProtection="0"/>
    <xf numFmtId="0" fontId="74" fillId="0" borderId="0"/>
    <xf numFmtId="0" fontId="74" fillId="0" borderId="0"/>
    <xf numFmtId="9" fontId="16" fillId="0" borderId="0" applyFont="0" applyFill="0" applyBorder="0" applyAlignment="0" applyProtection="0"/>
    <xf numFmtId="0" fontId="128" fillId="0" borderId="0" applyNumberForma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0" fontId="16" fillId="0" borderId="0"/>
    <xf numFmtId="0" fontId="128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9" fontId="7" fillId="0" borderId="0" applyFont="0" applyFill="0" applyBorder="0" applyAlignment="0" applyProtection="0"/>
    <xf numFmtId="9" fontId="120" fillId="0" borderId="0" applyFont="0" applyFill="0" applyBorder="0" applyAlignment="0" applyProtection="0"/>
    <xf numFmtId="0" fontId="54" fillId="0" borderId="0" applyFill="0" applyProtection="0"/>
    <xf numFmtId="9" fontId="6" fillId="0" borderId="0" applyFont="0" applyFill="0" applyBorder="0" applyAlignment="0" applyProtection="0"/>
    <xf numFmtId="0" fontId="6" fillId="0" borderId="0"/>
    <xf numFmtId="0" fontId="5" fillId="0" borderId="0"/>
    <xf numFmtId="9" fontId="4" fillId="0" borderId="0" applyFont="0" applyFill="0" applyBorder="0" applyAlignment="0" applyProtection="0"/>
    <xf numFmtId="0" fontId="4" fillId="0" borderId="0"/>
    <xf numFmtId="0" fontId="3" fillId="0" borderId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0" fontId="154" fillId="0" borderId="0"/>
    <xf numFmtId="0" fontId="154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</cellStyleXfs>
  <cellXfs count="792">
    <xf numFmtId="0" fontId="0" fillId="0" borderId="0" xfId="0"/>
    <xf numFmtId="0" fontId="57" fillId="24" borderId="0" xfId="111" applyFont="1" applyFill="1"/>
    <xf numFmtId="3" fontId="57" fillId="24" borderId="0" xfId="111" applyNumberFormat="1" applyFont="1" applyFill="1"/>
    <xf numFmtId="0" fontId="58" fillId="24" borderId="12" xfId="111" applyFont="1" applyFill="1" applyBorder="1"/>
    <xf numFmtId="0" fontId="58" fillId="24" borderId="0" xfId="111" applyFont="1" applyFill="1"/>
    <xf numFmtId="0" fontId="59" fillId="24" borderId="0" xfId="111" applyFont="1" applyFill="1"/>
    <xf numFmtId="1" fontId="57" fillId="24" borderId="0" xfId="111" applyNumberFormat="1" applyFont="1" applyFill="1"/>
    <xf numFmtId="166" fontId="57" fillId="24" borderId="0" xfId="111" applyNumberFormat="1" applyFont="1" applyFill="1"/>
    <xf numFmtId="0" fontId="58" fillId="24" borderId="13" xfId="111" applyFont="1" applyFill="1" applyBorder="1"/>
    <xf numFmtId="0" fontId="57" fillId="24" borderId="13" xfId="111" applyFont="1" applyFill="1" applyBorder="1"/>
    <xf numFmtId="0" fontId="60" fillId="24" borderId="0" xfId="111" applyFont="1" applyFill="1"/>
    <xf numFmtId="0" fontId="57" fillId="24" borderId="0" xfId="111" applyFont="1" applyFill="1" applyAlignment="1">
      <alignment horizontal="right"/>
    </xf>
    <xf numFmtId="0" fontId="58" fillId="24" borderId="0" xfId="111" applyFont="1" applyFill="1" applyAlignment="1">
      <alignment horizontal="right"/>
    </xf>
    <xf numFmtId="0" fontId="59" fillId="24" borderId="13" xfId="111" applyFont="1" applyFill="1" applyBorder="1"/>
    <xf numFmtId="1" fontId="57" fillId="24" borderId="0" xfId="111" applyNumberFormat="1" applyFont="1" applyFill="1" applyAlignment="1">
      <alignment horizontal="right"/>
    </xf>
    <xf numFmtId="0" fontId="59" fillId="24" borderId="0" xfId="111" applyFont="1" applyFill="1" applyAlignment="1">
      <alignment wrapText="1"/>
    </xf>
    <xf numFmtId="1" fontId="57" fillId="24" borderId="13" xfId="111" applyNumberFormat="1" applyFont="1" applyFill="1" applyBorder="1"/>
    <xf numFmtId="0" fontId="57" fillId="24" borderId="0" xfId="0" applyFont="1" applyFill="1"/>
    <xf numFmtId="9" fontId="57" fillId="24" borderId="0" xfId="116" applyFont="1" applyFill="1"/>
    <xf numFmtId="166" fontId="57" fillId="24" borderId="13" xfId="111" applyNumberFormat="1" applyFont="1" applyFill="1" applyBorder="1"/>
    <xf numFmtId="2" fontId="57" fillId="24" borderId="0" xfId="111" applyNumberFormat="1" applyFont="1" applyFill="1"/>
    <xf numFmtId="9" fontId="57" fillId="24" borderId="0" xfId="111" applyNumberFormat="1" applyFont="1" applyFill="1"/>
    <xf numFmtId="0" fontId="59" fillId="24" borderId="0" xfId="111" applyFont="1" applyFill="1" applyAlignment="1">
      <alignment horizontal="left"/>
    </xf>
    <xf numFmtId="3" fontId="58" fillId="24" borderId="0" xfId="111" applyNumberFormat="1" applyFont="1" applyFill="1"/>
    <xf numFmtId="0" fontId="57" fillId="24" borderId="0" xfId="111" applyFont="1" applyFill="1" applyAlignment="1">
      <alignment horizontal="left"/>
    </xf>
    <xf numFmtId="0" fontId="57" fillId="24" borderId="0" xfId="0" applyFont="1" applyFill="1" applyAlignment="1">
      <alignment horizontal="left"/>
    </xf>
    <xf numFmtId="0" fontId="60" fillId="24" borderId="0" xfId="0" applyFont="1" applyFill="1"/>
    <xf numFmtId="0" fontId="57" fillId="24" borderId="0" xfId="0" applyFont="1" applyFill="1" applyAlignment="1">
      <alignment horizontal="center"/>
    </xf>
    <xf numFmtId="0" fontId="63" fillId="24" borderId="0" xfId="94" applyFont="1" applyFill="1"/>
    <xf numFmtId="3" fontId="57" fillId="24" borderId="0" xfId="111" applyNumberFormat="1" applyFont="1" applyFill="1" applyAlignment="1">
      <alignment horizontal="right"/>
    </xf>
    <xf numFmtId="0" fontId="57" fillId="24" borderId="0" xfId="111" applyFont="1" applyFill="1" applyAlignment="1">
      <alignment horizontal="center"/>
    </xf>
    <xf numFmtId="3" fontId="58" fillId="24" borderId="0" xfId="111" applyNumberFormat="1" applyFont="1" applyFill="1" applyAlignment="1">
      <alignment horizontal="right"/>
    </xf>
    <xf numFmtId="0" fontId="59" fillId="24" borderId="0" xfId="0" applyFont="1" applyFill="1"/>
    <xf numFmtId="10" fontId="57" fillId="24" borderId="0" xfId="111" applyNumberFormat="1" applyFont="1" applyFill="1"/>
    <xf numFmtId="9" fontId="58" fillId="24" borderId="0" xfId="111" applyNumberFormat="1" applyFont="1" applyFill="1"/>
    <xf numFmtId="0" fontId="57" fillId="0" borderId="0" xfId="0" applyFont="1"/>
    <xf numFmtId="2" fontId="57" fillId="24" borderId="13" xfId="111" applyNumberFormat="1" applyFont="1" applyFill="1" applyBorder="1"/>
    <xf numFmtId="9" fontId="57" fillId="24" borderId="0" xfId="116" applyFont="1" applyFill="1" applyAlignment="1">
      <alignment horizontal="right"/>
    </xf>
    <xf numFmtId="0" fontId="0" fillId="24" borderId="0" xfId="0" applyFill="1"/>
    <xf numFmtId="2" fontId="59" fillId="24" borderId="13" xfId="111" applyNumberFormat="1" applyFont="1" applyFill="1" applyBorder="1"/>
    <xf numFmtId="165" fontId="58" fillId="24" borderId="0" xfId="111" applyNumberFormat="1" applyFont="1" applyFill="1"/>
    <xf numFmtId="0" fontId="58" fillId="24" borderId="12" xfId="111" applyFont="1" applyFill="1" applyBorder="1" applyAlignment="1">
      <alignment horizontal="center"/>
    </xf>
    <xf numFmtId="0" fontId="68" fillId="0" borderId="0" xfId="0" applyFont="1"/>
    <xf numFmtId="0" fontId="57" fillId="24" borderId="0" xfId="154" applyFont="1" applyFill="1"/>
    <xf numFmtId="0" fontId="58" fillId="24" borderId="12" xfId="0" applyFont="1" applyFill="1" applyBorder="1"/>
    <xf numFmtId="0" fontId="58" fillId="24" borderId="14" xfId="0" applyFont="1" applyFill="1" applyBorder="1"/>
    <xf numFmtId="0" fontId="58" fillId="0" borderId="0" xfId="0" applyFont="1"/>
    <xf numFmtId="0" fontId="60" fillId="0" borderId="0" xfId="0" applyFont="1"/>
    <xf numFmtId="0" fontId="16" fillId="0" borderId="0" xfId="105"/>
    <xf numFmtId="0" fontId="16" fillId="24" borderId="0" xfId="105" applyFill="1"/>
    <xf numFmtId="0" fontId="64" fillId="24" borderId="0" xfId="158" applyFont="1" applyFill="1"/>
    <xf numFmtId="170" fontId="57" fillId="24" borderId="0" xfId="111" applyNumberFormat="1" applyFont="1" applyFill="1"/>
    <xf numFmtId="0" fontId="62" fillId="24" borderId="0" xfId="111" applyFont="1" applyFill="1"/>
    <xf numFmtId="0" fontId="75" fillId="0" borderId="0" xfId="0" applyFont="1"/>
    <xf numFmtId="0" fontId="83" fillId="0" borderId="0" xfId="0" applyFont="1"/>
    <xf numFmtId="0" fontId="72" fillId="0" borderId="0" xfId="0" applyFont="1"/>
    <xf numFmtId="0" fontId="84" fillId="0" borderId="0" xfId="0" applyFont="1"/>
    <xf numFmtId="0" fontId="83" fillId="0" borderId="13" xfId="0" applyFont="1" applyBorder="1"/>
    <xf numFmtId="0" fontId="84" fillId="0" borderId="13" xfId="0" applyFont="1" applyBorder="1"/>
    <xf numFmtId="0" fontId="85" fillId="0" borderId="0" xfId="0" applyFont="1"/>
    <xf numFmtId="0" fontId="86" fillId="0" borderId="0" xfId="0" applyFont="1"/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24" borderId="0" xfId="0" applyFont="1" applyFill="1"/>
    <xf numFmtId="0" fontId="80" fillId="25" borderId="0" xfId="111" applyFont="1" applyFill="1"/>
    <xf numFmtId="0" fontId="79" fillId="25" borderId="0" xfId="111" applyFont="1" applyFill="1"/>
    <xf numFmtId="0" fontId="80" fillId="25" borderId="12" xfId="111" applyFont="1" applyFill="1" applyBorder="1"/>
    <xf numFmtId="0" fontId="92" fillId="25" borderId="0" xfId="111" applyFont="1" applyFill="1" applyAlignment="1">
      <alignment horizontal="left"/>
    </xf>
    <xf numFmtId="0" fontId="92" fillId="25" borderId="0" xfId="111" applyFont="1" applyFill="1"/>
    <xf numFmtId="0" fontId="92" fillId="25" borderId="13" xfId="111" applyFont="1" applyFill="1" applyBorder="1"/>
    <xf numFmtId="166" fontId="79" fillId="25" borderId="0" xfId="111" applyNumberFormat="1" applyFont="1" applyFill="1"/>
    <xf numFmtId="3" fontId="79" fillId="25" borderId="0" xfId="111" applyNumberFormat="1" applyFont="1" applyFill="1"/>
    <xf numFmtId="0" fontId="91" fillId="25" borderId="0" xfId="0" applyFont="1" applyFill="1"/>
    <xf numFmtId="0" fontId="97" fillId="25" borderId="0" xfId="0" applyFont="1" applyFill="1"/>
    <xf numFmtId="0" fontId="79" fillId="25" borderId="0" xfId="0" applyFont="1" applyFill="1"/>
    <xf numFmtId="0" fontId="80" fillId="25" borderId="0" xfId="0" applyFont="1" applyFill="1"/>
    <xf numFmtId="0" fontId="16" fillId="0" borderId="0" xfId="0" applyFont="1"/>
    <xf numFmtId="167" fontId="79" fillId="25" borderId="0" xfId="160" applyNumberFormat="1" applyFont="1" applyFill="1" applyBorder="1" applyAlignment="1">
      <alignment horizontal="center"/>
    </xf>
    <xf numFmtId="167" fontId="79" fillId="25" borderId="0" xfId="111" applyNumberFormat="1" applyFont="1" applyFill="1" applyAlignment="1">
      <alignment horizontal="center"/>
    </xf>
    <xf numFmtId="0" fontId="90" fillId="0" borderId="0" xfId="105" applyFont="1"/>
    <xf numFmtId="0" fontId="79" fillId="25" borderId="0" xfId="111" applyFont="1" applyFill="1" applyAlignment="1">
      <alignment horizontal="center"/>
    </xf>
    <xf numFmtId="0" fontId="79" fillId="25" borderId="0" xfId="111" applyFont="1" applyFill="1" applyAlignment="1">
      <alignment horizontal="left"/>
    </xf>
    <xf numFmtId="0" fontId="92" fillId="25" borderId="13" xfId="111" applyFont="1" applyFill="1" applyBorder="1" applyAlignment="1">
      <alignment horizontal="left"/>
    </xf>
    <xf numFmtId="0" fontId="16" fillId="25" borderId="0" xfId="0" applyFont="1" applyFill="1"/>
    <xf numFmtId="0" fontId="92" fillId="25" borderId="0" xfId="0" applyFont="1" applyFill="1" applyAlignment="1">
      <alignment horizontal="left"/>
    </xf>
    <xf numFmtId="0" fontId="92" fillId="25" borderId="0" xfId="0" applyFont="1" applyFill="1"/>
    <xf numFmtId="0" fontId="70" fillId="25" borderId="0" xfId="0" applyFont="1" applyFill="1"/>
    <xf numFmtId="0" fontId="98" fillId="25" borderId="0" xfId="0" applyFont="1" applyFill="1"/>
    <xf numFmtId="9" fontId="79" fillId="25" borderId="0" xfId="116" applyFont="1" applyFill="1" applyBorder="1"/>
    <xf numFmtId="0" fontId="96" fillId="0" borderId="0" xfId="161" applyFont="1"/>
    <xf numFmtId="1" fontId="80" fillId="25" borderId="12" xfId="111" applyNumberFormat="1" applyFont="1" applyFill="1" applyBorder="1"/>
    <xf numFmtId="0" fontId="96" fillId="0" borderId="0" xfId="102" applyFont="1"/>
    <xf numFmtId="0" fontId="97" fillId="25" borderId="0" xfId="111" applyFont="1" applyFill="1"/>
    <xf numFmtId="0" fontId="79" fillId="25" borderId="0" xfId="111" applyFont="1" applyFill="1" applyAlignment="1">
      <alignment horizontal="right"/>
    </xf>
    <xf numFmtId="2" fontId="79" fillId="25" borderId="0" xfId="111" applyNumberFormat="1" applyFont="1" applyFill="1"/>
    <xf numFmtId="2" fontId="80" fillId="25" borderId="0" xfId="111" applyNumberFormat="1" applyFont="1" applyFill="1"/>
    <xf numFmtId="0" fontId="102" fillId="0" borderId="0" xfId="102" applyFont="1"/>
    <xf numFmtId="0" fontId="84" fillId="25" borderId="0" xfId="0" applyFont="1" applyFill="1"/>
    <xf numFmtId="166" fontId="80" fillId="25" borderId="0" xfId="111" applyNumberFormat="1" applyFont="1" applyFill="1"/>
    <xf numFmtId="0" fontId="81" fillId="25" borderId="0" xfId="0" applyFont="1" applyFill="1"/>
    <xf numFmtId="166" fontId="92" fillId="25" borderId="0" xfId="111" applyNumberFormat="1" applyFont="1" applyFill="1"/>
    <xf numFmtId="1" fontId="71" fillId="25" borderId="0" xfId="111" applyNumberFormat="1" applyFont="1" applyFill="1"/>
    <xf numFmtId="0" fontId="71" fillId="25" borderId="0" xfId="111" applyFont="1" applyFill="1"/>
    <xf numFmtId="1" fontId="77" fillId="25" borderId="0" xfId="111" applyNumberFormat="1" applyFont="1" applyFill="1"/>
    <xf numFmtId="0" fontId="103" fillId="25" borderId="0" xfId="111" applyFont="1" applyFill="1"/>
    <xf numFmtId="0" fontId="103" fillId="25" borderId="12" xfId="111" applyFont="1" applyFill="1" applyBorder="1"/>
    <xf numFmtId="0" fontId="76" fillId="25" borderId="12" xfId="111" applyFont="1" applyFill="1" applyBorder="1"/>
    <xf numFmtId="0" fontId="76" fillId="25" borderId="0" xfId="111" applyFont="1" applyFill="1"/>
    <xf numFmtId="1" fontId="103" fillId="25" borderId="0" xfId="111" applyNumberFormat="1" applyFont="1" applyFill="1"/>
    <xf numFmtId="3" fontId="71" fillId="25" borderId="0" xfId="111" applyNumberFormat="1" applyFont="1" applyFill="1"/>
    <xf numFmtId="0" fontId="71" fillId="25" borderId="0" xfId="111" applyFont="1" applyFill="1" applyAlignment="1">
      <alignment horizontal="right"/>
    </xf>
    <xf numFmtId="0" fontId="77" fillId="25" borderId="0" xfId="111" applyFont="1" applyFill="1"/>
    <xf numFmtId="0" fontId="77" fillId="25" borderId="0" xfId="111" applyFont="1" applyFill="1" applyAlignment="1">
      <alignment horizontal="right"/>
    </xf>
    <xf numFmtId="0" fontId="76" fillId="25" borderId="0" xfId="111" applyFont="1" applyFill="1" applyAlignment="1">
      <alignment horizontal="right"/>
    </xf>
    <xf numFmtId="0" fontId="103" fillId="25" borderId="0" xfId="111" applyFont="1" applyFill="1" applyAlignment="1">
      <alignment horizontal="right"/>
    </xf>
    <xf numFmtId="166" fontId="71" fillId="25" borderId="0" xfId="111" applyNumberFormat="1" applyFont="1" applyFill="1"/>
    <xf numFmtId="2" fontId="103" fillId="25" borderId="0" xfId="111" applyNumberFormat="1" applyFont="1" applyFill="1"/>
    <xf numFmtId="0" fontId="72" fillId="25" borderId="0" xfId="0" applyFont="1" applyFill="1"/>
    <xf numFmtId="0" fontId="20" fillId="25" borderId="0" xfId="102" applyFont="1" applyFill="1"/>
    <xf numFmtId="0" fontId="69" fillId="25" borderId="0" xfId="102" applyFont="1" applyFill="1"/>
    <xf numFmtId="3" fontId="20" fillId="25" borderId="0" xfId="102" applyNumberFormat="1" applyFont="1" applyFill="1"/>
    <xf numFmtId="0" fontId="16" fillId="24" borderId="0" xfId="165" applyFill="1"/>
    <xf numFmtId="9" fontId="57" fillId="24" borderId="0" xfId="160" applyFont="1" applyFill="1" applyBorder="1"/>
    <xf numFmtId="167" fontId="57" fillId="24" borderId="0" xfId="111" applyNumberFormat="1" applyFont="1" applyFill="1"/>
    <xf numFmtId="0" fontId="61" fillId="24" borderId="0" xfId="165" applyFont="1" applyFill="1"/>
    <xf numFmtId="1" fontId="58" fillId="24" borderId="0" xfId="111" applyNumberFormat="1" applyFont="1" applyFill="1"/>
    <xf numFmtId="1" fontId="58" fillId="24" borderId="0" xfId="165" applyNumberFormat="1" applyFont="1" applyFill="1"/>
    <xf numFmtId="0" fontId="58" fillId="24" borderId="14" xfId="111" applyFont="1" applyFill="1" applyBorder="1"/>
    <xf numFmtId="1" fontId="58" fillId="24" borderId="14" xfId="111" applyNumberFormat="1" applyFont="1" applyFill="1" applyBorder="1"/>
    <xf numFmtId="166" fontId="58" fillId="24" borderId="14" xfId="165" applyNumberFormat="1" applyFont="1" applyFill="1" applyBorder="1"/>
    <xf numFmtId="0" fontId="105" fillId="24" borderId="0" xfId="165" applyFont="1" applyFill="1"/>
    <xf numFmtId="0" fontId="57" fillId="24" borderId="0" xfId="165" applyFont="1" applyFill="1"/>
    <xf numFmtId="1" fontId="57" fillId="24" borderId="0" xfId="165" applyNumberFormat="1" applyFont="1" applyFill="1"/>
    <xf numFmtId="1" fontId="58" fillId="24" borderId="12" xfId="165" applyNumberFormat="1" applyFont="1" applyFill="1" applyBorder="1"/>
    <xf numFmtId="1" fontId="109" fillId="24" borderId="0" xfId="165" applyNumberFormat="1" applyFont="1" applyFill="1"/>
    <xf numFmtId="167" fontId="79" fillId="26" borderId="0" xfId="160" applyNumberFormat="1" applyFont="1" applyFill="1" applyBorder="1" applyAlignment="1">
      <alignment horizontal="center"/>
    </xf>
    <xf numFmtId="0" fontId="90" fillId="24" borderId="0" xfId="105" applyFont="1" applyFill="1"/>
    <xf numFmtId="167" fontId="79" fillId="26" borderId="0" xfId="111" applyNumberFormat="1" applyFont="1" applyFill="1" applyAlignment="1">
      <alignment horizontal="center"/>
    </xf>
    <xf numFmtId="0" fontId="62" fillId="24" borderId="13" xfId="111" applyFont="1" applyFill="1" applyBorder="1"/>
    <xf numFmtId="0" fontId="64" fillId="24" borderId="13" xfId="102" applyFont="1" applyFill="1" applyBorder="1"/>
    <xf numFmtId="0" fontId="64" fillId="24" borderId="0" xfId="102" applyFont="1" applyFill="1"/>
    <xf numFmtId="9" fontId="64" fillId="24" borderId="0" xfId="116" applyFont="1" applyFill="1"/>
    <xf numFmtId="0" fontId="79" fillId="26" borderId="0" xfId="111" applyFont="1" applyFill="1"/>
    <xf numFmtId="0" fontId="80" fillId="26" borderId="0" xfId="111" applyFont="1" applyFill="1"/>
    <xf numFmtId="0" fontId="16" fillId="26" borderId="0" xfId="0" applyFont="1" applyFill="1"/>
    <xf numFmtId="0" fontId="79" fillId="26" borderId="0" xfId="0" applyFont="1" applyFill="1"/>
    <xf numFmtId="0" fontId="80" fillId="26" borderId="0" xfId="0" applyFont="1" applyFill="1"/>
    <xf numFmtId="0" fontId="90" fillId="24" borderId="0" xfId="105" applyFont="1" applyFill="1" applyAlignment="1">
      <alignment vertical="center"/>
    </xf>
    <xf numFmtId="0" fontId="16" fillId="24" borderId="0" xfId="164" applyFont="1" applyFill="1"/>
    <xf numFmtId="0" fontId="96" fillId="24" borderId="0" xfId="161" applyFont="1" applyFill="1"/>
    <xf numFmtId="0" fontId="92" fillId="26" borderId="0" xfId="111" applyFont="1" applyFill="1"/>
    <xf numFmtId="0" fontId="97" fillId="26" borderId="0" xfId="0" applyFont="1" applyFill="1"/>
    <xf numFmtId="0" fontId="91" fillId="26" borderId="0" xfId="0" applyFont="1" applyFill="1"/>
    <xf numFmtId="0" fontId="92" fillId="26" borderId="0" xfId="111" applyFont="1" applyFill="1" applyAlignment="1">
      <alignment horizontal="left"/>
    </xf>
    <xf numFmtId="0" fontId="92" fillId="26" borderId="13" xfId="111" applyFont="1" applyFill="1" applyBorder="1" applyAlignment="1">
      <alignment horizontal="left"/>
    </xf>
    <xf numFmtId="0" fontId="92" fillId="26" borderId="0" xfId="0" applyFont="1" applyFill="1" applyAlignment="1">
      <alignment horizontal="left"/>
    </xf>
    <xf numFmtId="0" fontId="92" fillId="26" borderId="0" xfId="0" applyFont="1" applyFill="1"/>
    <xf numFmtId="0" fontId="91" fillId="26" borderId="0" xfId="164" applyFont="1" applyFill="1"/>
    <xf numFmtId="0" fontId="81" fillId="26" borderId="0" xfId="153" applyFont="1" applyFill="1" applyProtection="1"/>
    <xf numFmtId="166" fontId="79" fillId="26" borderId="0" xfId="164" applyNumberFormat="1" applyFont="1" applyFill="1"/>
    <xf numFmtId="0" fontId="95" fillId="26" borderId="0" xfId="153" applyFont="1" applyFill="1" applyProtection="1"/>
    <xf numFmtId="0" fontId="95" fillId="24" borderId="0" xfId="164" applyFont="1" applyFill="1" applyAlignment="1">
      <alignment vertical="top"/>
    </xf>
    <xf numFmtId="0" fontId="92" fillId="26" borderId="0" xfId="164" applyFont="1" applyFill="1"/>
    <xf numFmtId="0" fontId="103" fillId="26" borderId="0" xfId="111" applyFont="1" applyFill="1"/>
    <xf numFmtId="0" fontId="71" fillId="26" borderId="0" xfId="111" applyFont="1" applyFill="1"/>
    <xf numFmtId="0" fontId="79" fillId="26" borderId="13" xfId="111" applyFont="1" applyFill="1" applyBorder="1"/>
    <xf numFmtId="0" fontId="79" fillId="24" borderId="0" xfId="111" applyFont="1" applyFill="1"/>
    <xf numFmtId="1" fontId="57" fillId="24" borderId="13" xfId="111" applyNumberFormat="1" applyFont="1" applyFill="1" applyBorder="1" applyAlignment="1">
      <alignment horizontal="right"/>
    </xf>
    <xf numFmtId="0" fontId="16" fillId="24" borderId="0" xfId="159" applyFill="1"/>
    <xf numFmtId="0" fontId="90" fillId="24" borderId="0" xfId="151" applyFont="1" applyFill="1"/>
    <xf numFmtId="0" fontId="80" fillId="25" borderId="0" xfId="111" applyFont="1" applyFill="1" applyAlignment="1">
      <alignment horizontal="center"/>
    </xf>
    <xf numFmtId="0" fontId="74" fillId="24" borderId="0" xfId="161" applyFill="1"/>
    <xf numFmtId="0" fontId="57" fillId="24" borderId="0" xfId="112" applyFont="1" applyFill="1"/>
    <xf numFmtId="0" fontId="57" fillId="24" borderId="0" xfId="116" applyNumberFormat="1" applyFont="1" applyFill="1" applyBorder="1"/>
    <xf numFmtId="170" fontId="57" fillId="24" borderId="0" xfId="111" applyNumberFormat="1" applyFont="1" applyFill="1" applyAlignment="1">
      <alignment horizontal="right"/>
    </xf>
    <xf numFmtId="2" fontId="57" fillId="24" borderId="0" xfId="111" applyNumberFormat="1" applyFont="1" applyFill="1" applyAlignment="1">
      <alignment horizontal="right"/>
    </xf>
    <xf numFmtId="0" fontId="60" fillId="24" borderId="12" xfId="111" applyFont="1" applyFill="1" applyBorder="1"/>
    <xf numFmtId="0" fontId="58" fillId="24" borderId="12" xfId="111" applyFont="1" applyFill="1" applyBorder="1" applyAlignment="1">
      <alignment horizontal="right"/>
    </xf>
    <xf numFmtId="166" fontId="57" fillId="24" borderId="0" xfId="111" applyNumberFormat="1" applyFont="1" applyFill="1" applyAlignment="1">
      <alignment horizontal="right"/>
    </xf>
    <xf numFmtId="0" fontId="16" fillId="24" borderId="0" xfId="102" applyFont="1" applyFill="1"/>
    <xf numFmtId="3" fontId="79" fillId="26" borderId="0" xfId="162" applyNumberFormat="1" applyFont="1" applyFill="1" applyBorder="1"/>
    <xf numFmtId="0" fontId="93" fillId="26" borderId="0" xfId="111" applyFont="1" applyFill="1"/>
    <xf numFmtId="0" fontId="79" fillId="24" borderId="0" xfId="102" applyFont="1" applyFill="1"/>
    <xf numFmtId="0" fontId="90" fillId="26" borderId="0" xfId="105" applyFont="1" applyFill="1"/>
    <xf numFmtId="0" fontId="79" fillId="26" borderId="0" xfId="102" applyFont="1" applyFill="1"/>
    <xf numFmtId="0" fontId="99" fillId="26" borderId="0" xfId="0" applyFont="1" applyFill="1"/>
    <xf numFmtId="1" fontId="79" fillId="26" borderId="0" xfId="0" applyNumberFormat="1" applyFont="1" applyFill="1"/>
    <xf numFmtId="166" fontId="79" fillId="26" borderId="0" xfId="0" applyNumberFormat="1" applyFont="1" applyFill="1"/>
    <xf numFmtId="0" fontId="92" fillId="26" borderId="13" xfId="0" applyFont="1" applyFill="1" applyBorder="1"/>
    <xf numFmtId="0" fontId="79" fillId="26" borderId="13" xfId="0" applyFont="1" applyFill="1" applyBorder="1"/>
    <xf numFmtId="166" fontId="79" fillId="26" borderId="13" xfId="0" applyNumberFormat="1" applyFont="1" applyFill="1" applyBorder="1"/>
    <xf numFmtId="2" fontId="16" fillId="26" borderId="0" xfId="0" applyNumberFormat="1" applyFont="1" applyFill="1"/>
    <xf numFmtId="0" fontId="100" fillId="26" borderId="13" xfId="0" applyFont="1" applyFill="1" applyBorder="1"/>
    <xf numFmtId="0" fontId="79" fillId="24" borderId="0" xfId="0" applyFont="1" applyFill="1"/>
    <xf numFmtId="0" fontId="111" fillId="0" borderId="0" xfId="171" applyFont="1"/>
    <xf numFmtId="1" fontId="57" fillId="0" borderId="0" xfId="170" applyNumberFormat="1" applyFont="1" applyAlignment="1">
      <alignment horizontal="right"/>
    </xf>
    <xf numFmtId="1" fontId="9" fillId="0" borderId="0" xfId="172" applyNumberFormat="1"/>
    <xf numFmtId="1" fontId="114" fillId="24" borderId="0" xfId="173" applyNumberFormat="1" applyFont="1" applyFill="1"/>
    <xf numFmtId="1" fontId="58" fillId="24" borderId="12" xfId="111" applyNumberFormat="1" applyFont="1" applyFill="1" applyBorder="1"/>
    <xf numFmtId="1" fontId="111" fillId="0" borderId="0" xfId="171" applyNumberFormat="1" applyFont="1"/>
    <xf numFmtId="1" fontId="58" fillId="24" borderId="0" xfId="111" applyNumberFormat="1" applyFont="1" applyFill="1" applyAlignment="1">
      <alignment horizontal="right"/>
    </xf>
    <xf numFmtId="1" fontId="59" fillId="24" borderId="0" xfId="111" applyNumberFormat="1" applyFont="1" applyFill="1" applyAlignment="1">
      <alignment horizontal="right"/>
    </xf>
    <xf numFmtId="1" fontId="114" fillId="0" borderId="0" xfId="173" applyNumberFormat="1" applyFont="1"/>
    <xf numFmtId="0" fontId="57" fillId="24" borderId="16" xfId="111" applyFont="1" applyFill="1" applyBorder="1" applyAlignment="1">
      <alignment horizontal="left"/>
    </xf>
    <xf numFmtId="0" fontId="57" fillId="24" borderId="16" xfId="111" applyFont="1" applyFill="1" applyBorder="1"/>
    <xf numFmtId="0" fontId="59" fillId="24" borderId="16" xfId="111" applyFont="1" applyFill="1" applyBorder="1"/>
    <xf numFmtId="0" fontId="58" fillId="24" borderId="0" xfId="105" applyFont="1" applyFill="1"/>
    <xf numFmtId="0" fontId="57" fillId="24" borderId="13" xfId="105" applyFont="1" applyFill="1" applyBorder="1"/>
    <xf numFmtId="0" fontId="57" fillId="24" borderId="0" xfId="174" applyFont="1" applyFill="1"/>
    <xf numFmtId="0" fontId="57" fillId="24" borderId="0" xfId="105" applyFont="1" applyFill="1"/>
    <xf numFmtId="0" fontId="117" fillId="24" borderId="0" xfId="105" applyFont="1" applyFill="1"/>
    <xf numFmtId="0" fontId="57" fillId="24" borderId="0" xfId="155" applyFont="1" applyFill="1" applyAlignment="1">
      <alignment wrapText="1"/>
    </xf>
    <xf numFmtId="0" fontId="58" fillId="24" borderId="14" xfId="111" applyFont="1" applyFill="1" applyBorder="1" applyAlignment="1">
      <alignment horizontal="right"/>
    </xf>
    <xf numFmtId="0" fontId="74" fillId="24" borderId="0" xfId="173" applyFill="1"/>
    <xf numFmtId="0" fontId="16" fillId="24" borderId="0" xfId="175" applyFill="1"/>
    <xf numFmtId="0" fontId="62" fillId="24" borderId="20" xfId="111" applyFont="1" applyFill="1" applyBorder="1"/>
    <xf numFmtId="0" fontId="58" fillId="24" borderId="21" xfId="111" applyFont="1" applyFill="1" applyBorder="1"/>
    <xf numFmtId="0" fontId="57" fillId="24" borderId="23" xfId="111" applyFont="1" applyFill="1" applyBorder="1"/>
    <xf numFmtId="0" fontId="59" fillId="24" borderId="24" xfId="111" applyFont="1" applyFill="1" applyBorder="1"/>
    <xf numFmtId="0" fontId="57" fillId="24" borderId="24" xfId="111" applyFont="1" applyFill="1" applyBorder="1"/>
    <xf numFmtId="0" fontId="59" fillId="24" borderId="4" xfId="111" applyFont="1" applyFill="1" applyBorder="1"/>
    <xf numFmtId="0" fontId="67" fillId="24" borderId="0" xfId="177" applyFont="1" applyFill="1"/>
    <xf numFmtId="0" fontId="116" fillId="24" borderId="0" xfId="175" applyFont="1" applyFill="1"/>
    <xf numFmtId="0" fontId="58" fillId="24" borderId="12" xfId="175" applyFont="1" applyFill="1" applyBorder="1" applyAlignment="1">
      <alignment horizontal="right"/>
    </xf>
    <xf numFmtId="0" fontId="57" fillId="24" borderId="23" xfId="175" applyFont="1" applyFill="1" applyBorder="1"/>
    <xf numFmtId="0" fontId="57" fillId="24" borderId="24" xfId="175" applyFont="1" applyFill="1" applyBorder="1"/>
    <xf numFmtId="0" fontId="57" fillId="24" borderId="4" xfId="175" applyFont="1" applyFill="1" applyBorder="1"/>
    <xf numFmtId="17" fontId="57" fillId="24" borderId="0" xfId="154" applyNumberFormat="1" applyFont="1" applyFill="1"/>
    <xf numFmtId="0" fontId="64" fillId="24" borderId="0" xfId="177" applyFont="1" applyFill="1"/>
    <xf numFmtId="17" fontId="64" fillId="24" borderId="0" xfId="177" applyNumberFormat="1" applyFont="1" applyFill="1"/>
    <xf numFmtId="0" fontId="62" fillId="24" borderId="16" xfId="111" applyFont="1" applyFill="1" applyBorder="1"/>
    <xf numFmtId="0" fontId="58" fillId="24" borderId="16" xfId="111" applyFont="1" applyFill="1" applyBorder="1"/>
    <xf numFmtId="0" fontId="0" fillId="24" borderId="0" xfId="170" applyFont="1" applyFill="1"/>
    <xf numFmtId="0" fontId="60" fillId="24" borderId="16" xfId="111" applyFont="1" applyFill="1" applyBorder="1"/>
    <xf numFmtId="9" fontId="57" fillId="24" borderId="0" xfId="170" applyNumberFormat="1" applyFont="1" applyFill="1" applyAlignment="1">
      <alignment horizontal="right"/>
    </xf>
    <xf numFmtId="9" fontId="57" fillId="24" borderId="0" xfId="0" applyNumberFormat="1" applyFont="1" applyFill="1"/>
    <xf numFmtId="0" fontId="74" fillId="24" borderId="0" xfId="171" applyFill="1"/>
    <xf numFmtId="0" fontId="59" fillId="24" borderId="20" xfId="111" applyFont="1" applyFill="1" applyBorder="1"/>
    <xf numFmtId="0" fontId="103" fillId="24" borderId="0" xfId="111" applyFont="1" applyFill="1"/>
    <xf numFmtId="0" fontId="118" fillId="24" borderId="0" xfId="111" applyFont="1" applyFill="1"/>
    <xf numFmtId="0" fontId="119" fillId="24" borderId="0" xfId="111" applyFont="1" applyFill="1"/>
    <xf numFmtId="0" fontId="121" fillId="24" borderId="0" xfId="178" applyFont="1" applyFill="1" applyAlignment="1">
      <alignment vertical="center"/>
    </xf>
    <xf numFmtId="0" fontId="108" fillId="24" borderId="12" xfId="178" applyFont="1" applyFill="1" applyBorder="1" applyAlignment="1">
      <alignment vertical="center"/>
    </xf>
    <xf numFmtId="0" fontId="122" fillId="24" borderId="0" xfId="161" applyFont="1" applyFill="1"/>
    <xf numFmtId="1" fontId="122" fillId="24" borderId="0" xfId="179" applyNumberFormat="1" applyFont="1" applyFill="1"/>
    <xf numFmtId="166" fontId="122" fillId="24" borderId="0" xfId="179" applyNumberFormat="1" applyFont="1" applyFill="1" applyAlignment="1">
      <alignment horizontal="right"/>
    </xf>
    <xf numFmtId="0" fontId="122" fillId="24" borderId="13" xfId="161" applyFont="1" applyFill="1" applyBorder="1"/>
    <xf numFmtId="1" fontId="122" fillId="24" borderId="13" xfId="179" applyNumberFormat="1" applyFont="1" applyFill="1" applyBorder="1"/>
    <xf numFmtId="0" fontId="76" fillId="24" borderId="0" xfId="111" applyFont="1" applyFill="1"/>
    <xf numFmtId="0" fontId="124" fillId="24" borderId="0" xfId="111" applyFont="1" applyFill="1"/>
    <xf numFmtId="0" fontId="123" fillId="24" borderId="12" xfId="111" applyFont="1" applyFill="1" applyBorder="1"/>
    <xf numFmtId="0" fontId="123" fillId="24" borderId="12" xfId="111" applyFont="1" applyFill="1" applyBorder="1" applyAlignment="1">
      <alignment horizontal="right"/>
    </xf>
    <xf numFmtId="0" fontId="74" fillId="24" borderId="12" xfId="161" applyFill="1" applyBorder="1"/>
    <xf numFmtId="0" fontId="122" fillId="24" borderId="0" xfId="161" applyFont="1" applyFill="1" applyAlignment="1">
      <alignment horizontal="left"/>
    </xf>
    <xf numFmtId="9" fontId="122" fillId="24" borderId="0" xfId="179" applyFont="1" applyFill="1" applyAlignment="1">
      <alignment horizontal="right"/>
    </xf>
    <xf numFmtId="0" fontId="122" fillId="24" borderId="13" xfId="161" applyFont="1" applyFill="1" applyBorder="1" applyAlignment="1">
      <alignment horizontal="left"/>
    </xf>
    <xf numFmtId="9" fontId="122" fillId="24" borderId="13" xfId="179" applyFont="1" applyFill="1" applyBorder="1" applyAlignment="1">
      <alignment horizontal="right"/>
    </xf>
    <xf numFmtId="0" fontId="74" fillId="24" borderId="13" xfId="161" applyFill="1" applyBorder="1"/>
    <xf numFmtId="0" fontId="74" fillId="24" borderId="0" xfId="180" applyFill="1"/>
    <xf numFmtId="0" fontId="58" fillId="24" borderId="0" xfId="181" applyFont="1" applyFill="1"/>
    <xf numFmtId="0" fontId="60" fillId="24" borderId="0" xfId="181" applyFont="1" applyFill="1"/>
    <xf numFmtId="0" fontId="58" fillId="24" borderId="12" xfId="182" applyFont="1" applyFill="1" applyBorder="1"/>
    <xf numFmtId="0" fontId="7" fillId="24" borderId="0" xfId="180" applyFont="1" applyFill="1"/>
    <xf numFmtId="0" fontId="57" fillId="24" borderId="0" xfId="182" applyFont="1" applyFill="1"/>
    <xf numFmtId="0" fontId="57" fillId="0" borderId="0" xfId="182" applyFont="1"/>
    <xf numFmtId="1" fontId="74" fillId="24" borderId="0" xfId="180" applyNumberFormat="1" applyFill="1"/>
    <xf numFmtId="0" fontId="64" fillId="24" borderId="0" xfId="180" applyFont="1" applyFill="1"/>
    <xf numFmtId="0" fontId="64" fillId="24" borderId="13" xfId="180" applyFont="1" applyFill="1" applyBorder="1"/>
    <xf numFmtId="0" fontId="63" fillId="24" borderId="0" xfId="183" applyFont="1" applyFill="1"/>
    <xf numFmtId="0" fontId="57" fillId="24" borderId="14" xfId="111" applyFont="1" applyFill="1" applyBorder="1"/>
    <xf numFmtId="1" fontId="127" fillId="24" borderId="0" xfId="184" applyNumberFormat="1" applyFont="1" applyFill="1"/>
    <xf numFmtId="166" fontId="64" fillId="24" borderId="0" xfId="185" applyNumberFormat="1" applyFont="1" applyFill="1"/>
    <xf numFmtId="9" fontId="57" fillId="24" borderId="0" xfId="186" applyFont="1" applyFill="1" applyBorder="1"/>
    <xf numFmtId="0" fontId="57" fillId="24" borderId="0" xfId="186" applyNumberFormat="1" applyFont="1" applyFill="1" applyBorder="1"/>
    <xf numFmtId="2" fontId="127" fillId="24" borderId="0" xfId="184" applyNumberFormat="1" applyFont="1" applyFill="1"/>
    <xf numFmtId="0" fontId="74" fillId="24" borderId="0" xfId="185" applyFill="1"/>
    <xf numFmtId="9" fontId="57" fillId="24" borderId="0" xfId="186" applyFont="1" applyFill="1" applyBorder="1" applyAlignment="1">
      <alignment horizontal="right"/>
    </xf>
    <xf numFmtId="9" fontId="58" fillId="24" borderId="0" xfId="186" applyFont="1" applyFill="1" applyBorder="1" applyAlignment="1">
      <alignment horizontal="right"/>
    </xf>
    <xf numFmtId="0" fontId="7" fillId="0" borderId="0" xfId="188"/>
    <xf numFmtId="167" fontId="57" fillId="24" borderId="0" xfId="189" applyNumberFormat="1" applyFont="1" applyFill="1"/>
    <xf numFmtId="0" fontId="7" fillId="24" borderId="0" xfId="188" applyFill="1"/>
    <xf numFmtId="0" fontId="60" fillId="24" borderId="0" xfId="188" applyFont="1" applyFill="1"/>
    <xf numFmtId="0" fontId="126" fillId="24" borderId="0" xfId="188" applyFont="1" applyFill="1"/>
    <xf numFmtId="0" fontId="58" fillId="0" borderId="0" xfId="188" applyFont="1" applyAlignment="1">
      <alignment horizontal="left"/>
    </xf>
    <xf numFmtId="3" fontId="57" fillId="24" borderId="0" xfId="189" applyNumberFormat="1" applyFont="1" applyFill="1"/>
    <xf numFmtId="3" fontId="57" fillId="24" borderId="0" xfId="189" applyNumberFormat="1" applyFont="1" applyFill="1" applyBorder="1"/>
    <xf numFmtId="1" fontId="127" fillId="24" borderId="0" xfId="190" applyNumberFormat="1" applyFont="1" applyFill="1"/>
    <xf numFmtId="166" fontId="64" fillId="24" borderId="0" xfId="191" applyNumberFormat="1" applyFont="1" applyFill="1"/>
    <xf numFmtId="1" fontId="127" fillId="24" borderId="13" xfId="190" applyNumberFormat="1" applyFont="1" applyFill="1" applyBorder="1"/>
    <xf numFmtId="0" fontId="16" fillId="24" borderId="0" xfId="191" applyFill="1"/>
    <xf numFmtId="0" fontId="57" fillId="24" borderId="15" xfId="111" applyFont="1" applyFill="1" applyBorder="1"/>
    <xf numFmtId="0" fontId="57" fillId="24" borderId="20" xfId="111" applyFont="1" applyFill="1" applyBorder="1"/>
    <xf numFmtId="0" fontId="128" fillId="0" borderId="16" xfId="192" applyNumberFormat="1" applyFill="1" applyBorder="1" applyProtection="1"/>
    <xf numFmtId="0" fontId="58" fillId="24" borderId="11" xfId="111" applyFont="1" applyFill="1" applyBorder="1"/>
    <xf numFmtId="0" fontId="110" fillId="0" borderId="16" xfId="193" applyBorder="1"/>
    <xf numFmtId="0" fontId="63" fillId="24" borderId="0" xfId="183" applyFont="1" applyFill="1" applyBorder="1"/>
    <xf numFmtId="9" fontId="106" fillId="24" borderId="0" xfId="196" applyNumberFormat="1" applyFont="1" applyFill="1"/>
    <xf numFmtId="1" fontId="74" fillId="24" borderId="0" xfId="185" applyNumberFormat="1" applyFill="1"/>
    <xf numFmtId="0" fontId="61" fillId="24" borderId="0" xfId="175" applyFont="1" applyFill="1"/>
    <xf numFmtId="0" fontId="67" fillId="24" borderId="12" xfId="158" applyFont="1" applyFill="1" applyBorder="1"/>
    <xf numFmtId="0" fontId="107" fillId="24" borderId="0" xfId="158" applyFont="1" applyFill="1"/>
    <xf numFmtId="0" fontId="107" fillId="24" borderId="13" xfId="158" applyFont="1" applyFill="1" applyBorder="1"/>
    <xf numFmtId="0" fontId="62" fillId="25" borderId="0" xfId="0" applyFont="1" applyFill="1"/>
    <xf numFmtId="0" fontId="58" fillId="25" borderId="0" xfId="0" applyFont="1" applyFill="1"/>
    <xf numFmtId="0" fontId="60" fillId="25" borderId="0" xfId="0" applyFont="1" applyFill="1"/>
    <xf numFmtId="0" fontId="132" fillId="24" borderId="0" xfId="105" applyFont="1" applyFill="1"/>
    <xf numFmtId="0" fontId="59" fillId="24" borderId="13" xfId="111" applyFont="1" applyFill="1" applyBorder="1" applyAlignment="1">
      <alignment horizontal="left"/>
    </xf>
    <xf numFmtId="0" fontId="57" fillId="25" borderId="0" xfId="0" applyFont="1" applyFill="1"/>
    <xf numFmtId="0" fontId="59" fillId="25" borderId="0" xfId="0" applyFont="1" applyFill="1"/>
    <xf numFmtId="0" fontId="57" fillId="25" borderId="14" xfId="0" applyFont="1" applyFill="1" applyBorder="1"/>
    <xf numFmtId="0" fontId="58" fillId="25" borderId="14" xfId="0" applyFont="1" applyFill="1" applyBorder="1"/>
    <xf numFmtId="0" fontId="64" fillId="24" borderId="13" xfId="185" applyFont="1" applyFill="1" applyBorder="1"/>
    <xf numFmtId="0" fontId="64" fillId="24" borderId="0" xfId="185" applyFont="1" applyFill="1"/>
    <xf numFmtId="0" fontId="64" fillId="24" borderId="12" xfId="185" applyFont="1" applyFill="1" applyBorder="1"/>
    <xf numFmtId="0" fontId="107" fillId="24" borderId="0" xfId="185" applyFont="1" applyFill="1"/>
    <xf numFmtId="0" fontId="67" fillId="24" borderId="0" xfId="185" applyFont="1" applyFill="1"/>
    <xf numFmtId="0" fontId="131" fillId="24" borderId="0" xfId="185" applyFont="1" applyFill="1"/>
    <xf numFmtId="0" fontId="107" fillId="24" borderId="13" xfId="185" applyFont="1" applyFill="1" applyBorder="1"/>
    <xf numFmtId="1" fontId="64" fillId="24" borderId="0" xfId="185" applyNumberFormat="1" applyFont="1" applyFill="1"/>
    <xf numFmtId="1" fontId="67" fillId="24" borderId="0" xfId="185" applyNumberFormat="1" applyFont="1" applyFill="1"/>
    <xf numFmtId="9" fontId="64" fillId="24" borderId="14" xfId="116" applyFont="1" applyFill="1" applyBorder="1"/>
    <xf numFmtId="9" fontId="59" fillId="24" borderId="13" xfId="116" applyFont="1" applyFill="1" applyBorder="1"/>
    <xf numFmtId="9" fontId="64" fillId="24" borderId="13" xfId="116" applyFont="1" applyFill="1" applyBorder="1"/>
    <xf numFmtId="0" fontId="67" fillId="24" borderId="12" xfId="185" applyFont="1" applyFill="1" applyBorder="1"/>
    <xf numFmtId="9" fontId="64" fillId="24" borderId="0" xfId="185" applyNumberFormat="1" applyFont="1" applyFill="1"/>
    <xf numFmtId="9" fontId="64" fillId="24" borderId="0" xfId="116" applyFont="1" applyFill="1" applyBorder="1"/>
    <xf numFmtId="0" fontId="57" fillId="24" borderId="19" xfId="111" applyFont="1" applyFill="1" applyBorder="1"/>
    <xf numFmtId="0" fontId="57" fillId="24" borderId="18" xfId="111" applyFont="1" applyFill="1" applyBorder="1"/>
    <xf numFmtId="2" fontId="57" fillId="24" borderId="16" xfId="111" applyNumberFormat="1" applyFont="1" applyFill="1" applyBorder="1" applyAlignment="1">
      <alignment horizontal="center"/>
    </xf>
    <xf numFmtId="166" fontId="57" fillId="24" borderId="16" xfId="111" applyNumberFormat="1" applyFont="1" applyFill="1" applyBorder="1" applyAlignment="1">
      <alignment horizontal="center"/>
    </xf>
    <xf numFmtId="2" fontId="57" fillId="24" borderId="18" xfId="111" applyNumberFormat="1" applyFont="1" applyFill="1" applyBorder="1" applyAlignment="1">
      <alignment horizontal="center"/>
    </xf>
    <xf numFmtId="166" fontId="57" fillId="24" borderId="18" xfId="111" applyNumberFormat="1" applyFont="1" applyFill="1" applyBorder="1" applyAlignment="1">
      <alignment horizontal="center"/>
    </xf>
    <xf numFmtId="0" fontId="57" fillId="24" borderId="18" xfId="111" applyFont="1" applyFill="1" applyBorder="1" applyAlignment="1">
      <alignment horizontal="center"/>
    </xf>
    <xf numFmtId="166" fontId="127" fillId="24" borderId="16" xfId="184" applyNumberFormat="1" applyFont="1" applyFill="1" applyBorder="1" applyAlignment="1">
      <alignment horizontal="center"/>
    </xf>
    <xf numFmtId="166" fontId="74" fillId="24" borderId="16" xfId="185" applyNumberFormat="1" applyFill="1" applyBorder="1" applyAlignment="1">
      <alignment horizontal="center"/>
    </xf>
    <xf numFmtId="171" fontId="57" fillId="24" borderId="0" xfId="162" applyNumberFormat="1" applyFont="1" applyFill="1" applyAlignment="1">
      <alignment horizontal="center"/>
    </xf>
    <xf numFmtId="0" fontId="59" fillId="24" borderId="0" xfId="112" applyFont="1" applyFill="1"/>
    <xf numFmtId="0" fontId="59" fillId="24" borderId="13" xfId="112" applyFont="1" applyFill="1" applyBorder="1"/>
    <xf numFmtId="0" fontId="66" fillId="24" borderId="0" xfId="159" applyFont="1" applyFill="1"/>
    <xf numFmtId="0" fontId="67" fillId="24" borderId="14" xfId="185" applyFont="1" applyFill="1" applyBorder="1"/>
    <xf numFmtId="1" fontId="67" fillId="24" borderId="14" xfId="185" applyNumberFormat="1" applyFont="1" applyFill="1" applyBorder="1"/>
    <xf numFmtId="0" fontId="60" fillId="24" borderId="13" xfId="111" applyFont="1" applyFill="1" applyBorder="1"/>
    <xf numFmtId="17" fontId="67" fillId="24" borderId="12" xfId="185" applyNumberFormat="1" applyFont="1" applyFill="1" applyBorder="1"/>
    <xf numFmtId="1" fontId="64" fillId="24" borderId="13" xfId="185" applyNumberFormat="1" applyFont="1" applyFill="1" applyBorder="1"/>
    <xf numFmtId="9" fontId="64" fillId="24" borderId="13" xfId="185" applyNumberFormat="1" applyFont="1" applyFill="1" applyBorder="1"/>
    <xf numFmtId="0" fontId="135" fillId="0" borderId="0" xfId="199" applyFont="1"/>
    <xf numFmtId="0" fontId="80" fillId="25" borderId="0" xfId="199" applyFont="1" applyFill="1"/>
    <xf numFmtId="0" fontId="80" fillId="25" borderId="0" xfId="199" applyFont="1" applyFill="1" applyAlignment="1">
      <alignment horizontal="right"/>
    </xf>
    <xf numFmtId="0" fontId="16" fillId="0" borderId="0" xfId="191"/>
    <xf numFmtId="0" fontId="80" fillId="25" borderId="12" xfId="199" applyFont="1" applyFill="1" applyBorder="1"/>
    <xf numFmtId="0" fontId="79" fillId="25" borderId="18" xfId="199" applyFont="1" applyFill="1" applyBorder="1" applyAlignment="1">
      <alignment horizontal="left"/>
    </xf>
    <xf numFmtId="0" fontId="79" fillId="25" borderId="0" xfId="199" applyFont="1" applyFill="1"/>
    <xf numFmtId="0" fontId="79" fillId="25" borderId="19" xfId="199" applyFont="1" applyFill="1" applyBorder="1" applyAlignment="1">
      <alignment horizontal="left"/>
    </xf>
    <xf numFmtId="0" fontId="79" fillId="25" borderId="13" xfId="199" applyFont="1" applyFill="1" applyBorder="1"/>
    <xf numFmtId="0" fontId="57" fillId="24" borderId="17" xfId="111" applyFont="1" applyFill="1" applyBorder="1"/>
    <xf numFmtId="0" fontId="79" fillId="25" borderId="0" xfId="199" applyFont="1" applyFill="1" applyAlignment="1">
      <alignment horizontal="left"/>
    </xf>
    <xf numFmtId="1" fontId="79" fillId="25" borderId="0" xfId="199" applyNumberFormat="1" applyFont="1" applyFill="1"/>
    <xf numFmtId="0" fontId="79" fillId="25" borderId="13" xfId="199" applyFont="1" applyFill="1" applyBorder="1" applyAlignment="1">
      <alignment horizontal="left"/>
    </xf>
    <xf numFmtId="1" fontId="57" fillId="24" borderId="0" xfId="0" applyNumberFormat="1" applyFont="1" applyFill="1"/>
    <xf numFmtId="1" fontId="57" fillId="24" borderId="13" xfId="0" applyNumberFormat="1" applyFont="1" applyFill="1" applyBorder="1"/>
    <xf numFmtId="0" fontId="136" fillId="24" borderId="0" xfId="185" applyFont="1" applyFill="1"/>
    <xf numFmtId="0" fontId="90" fillId="25" borderId="0" xfId="0" applyFont="1" applyFill="1"/>
    <xf numFmtId="0" fontId="79" fillId="25" borderId="14" xfId="199" applyFont="1" applyFill="1" applyBorder="1" applyAlignment="1">
      <alignment horizontal="left"/>
    </xf>
    <xf numFmtId="1" fontId="79" fillId="25" borderId="14" xfId="199" applyNumberFormat="1" applyFont="1" applyFill="1" applyBorder="1"/>
    <xf numFmtId="0" fontId="137" fillId="0" borderId="0" xfId="199" applyFont="1"/>
    <xf numFmtId="0" fontId="138" fillId="0" borderId="0" xfId="0" applyFont="1"/>
    <xf numFmtId="0" fontId="58" fillId="24" borderId="12" xfId="176" applyFont="1" applyFill="1" applyBorder="1" applyAlignment="1">
      <alignment horizontal="right"/>
    </xf>
    <xf numFmtId="167" fontId="57" fillId="25" borderId="0" xfId="117" applyNumberFormat="1" applyFont="1" applyFill="1" applyBorder="1"/>
    <xf numFmtId="0" fontId="130" fillId="25" borderId="0" xfId="111" applyFont="1" applyFill="1"/>
    <xf numFmtId="0" fontId="58" fillId="25" borderId="0" xfId="111" applyFont="1" applyFill="1"/>
    <xf numFmtId="0" fontId="60" fillId="25" borderId="0" xfId="111" applyFont="1" applyFill="1"/>
    <xf numFmtId="0" fontId="59" fillId="25" borderId="13" xfId="111" applyFont="1" applyFill="1" applyBorder="1"/>
    <xf numFmtId="0" fontId="139" fillId="25" borderId="0" xfId="111" applyFont="1" applyFill="1"/>
    <xf numFmtId="0" fontId="58" fillId="25" borderId="12" xfId="111" applyFont="1" applyFill="1" applyBorder="1"/>
    <xf numFmtId="0" fontId="57" fillId="25" borderId="0" xfId="111" applyFont="1" applyFill="1"/>
    <xf numFmtId="0" fontId="57" fillId="25" borderId="13" xfId="111" applyFont="1" applyFill="1" applyBorder="1"/>
    <xf numFmtId="0" fontId="59" fillId="25" borderId="0" xfId="111" applyFont="1" applyFill="1"/>
    <xf numFmtId="166" fontId="57" fillId="25" borderId="0" xfId="111" applyNumberFormat="1" applyFont="1" applyFill="1"/>
    <xf numFmtId="166" fontId="59" fillId="25" borderId="0" xfId="111" applyNumberFormat="1" applyFont="1" applyFill="1"/>
    <xf numFmtId="9" fontId="64" fillId="24" borderId="0" xfId="194" applyFont="1" applyFill="1" applyAlignment="1">
      <alignment vertical="center"/>
    </xf>
    <xf numFmtId="9" fontId="64" fillId="24" borderId="0" xfId="178" applyNumberFormat="1" applyFont="1" applyFill="1" applyAlignment="1">
      <alignment vertical="center"/>
    </xf>
    <xf numFmtId="167" fontId="64" fillId="24" borderId="0" xfId="194" applyNumberFormat="1" applyFont="1" applyFill="1" applyBorder="1" applyAlignment="1">
      <alignment vertical="center"/>
    </xf>
    <xf numFmtId="0" fontId="108" fillId="24" borderId="13" xfId="178" applyFont="1" applyFill="1" applyBorder="1" applyAlignment="1">
      <alignment vertical="center"/>
    </xf>
    <xf numFmtId="0" fontId="58" fillId="25" borderId="12" xfId="111" applyFont="1" applyFill="1" applyBorder="1" applyAlignment="1">
      <alignment horizontal="right"/>
    </xf>
    <xf numFmtId="166" fontId="57" fillId="25" borderId="13" xfId="111" applyNumberFormat="1" applyFont="1" applyFill="1" applyBorder="1"/>
    <xf numFmtId="0" fontId="57" fillId="26" borderId="0" xfId="111" applyFont="1" applyFill="1"/>
    <xf numFmtId="0" fontId="57" fillId="25" borderId="0" xfId="111" applyFont="1" applyFill="1" applyAlignment="1">
      <alignment horizontal="right"/>
    </xf>
    <xf numFmtId="0" fontId="58" fillId="25" borderId="0" xfId="111" applyFont="1" applyFill="1" applyAlignment="1">
      <alignment horizontal="right"/>
    </xf>
    <xf numFmtId="0" fontId="58" fillId="26" borderId="0" xfId="111" applyFont="1" applyFill="1"/>
    <xf numFmtId="0" fontId="130" fillId="25" borderId="12" xfId="111" applyFont="1" applyFill="1" applyBorder="1"/>
    <xf numFmtId="9" fontId="64" fillId="24" borderId="0" xfId="203" applyFont="1" applyFill="1" applyBorder="1"/>
    <xf numFmtId="0" fontId="134" fillId="0" borderId="0" xfId="204" applyFont="1"/>
    <xf numFmtId="0" fontId="67" fillId="0" borderId="0" xfId="204" applyFont="1"/>
    <xf numFmtId="9" fontId="64" fillId="24" borderId="13" xfId="158" applyNumberFormat="1" applyFont="1" applyFill="1" applyBorder="1"/>
    <xf numFmtId="9" fontId="74" fillId="24" borderId="13" xfId="185" applyNumberFormat="1" applyFill="1" applyBorder="1"/>
    <xf numFmtId="9" fontId="64" fillId="24" borderId="0" xfId="168" applyFont="1" applyFill="1"/>
    <xf numFmtId="0" fontId="16" fillId="0" borderId="0" xfId="170"/>
    <xf numFmtId="1" fontId="16" fillId="0" borderId="0" xfId="170" applyNumberFormat="1"/>
    <xf numFmtId="0" fontId="16" fillId="24" borderId="0" xfId="170" applyFill="1"/>
    <xf numFmtId="0" fontId="115" fillId="25" borderId="0" xfId="111" applyFont="1" applyFill="1"/>
    <xf numFmtId="167" fontId="115" fillId="25" borderId="0" xfId="117" applyNumberFormat="1" applyFont="1" applyFill="1" applyBorder="1"/>
    <xf numFmtId="0" fontId="74" fillId="0" borderId="0" xfId="161"/>
    <xf numFmtId="49" fontId="140" fillId="24" borderId="0" xfId="94" applyNumberFormat="1" applyFont="1" applyFill="1"/>
    <xf numFmtId="0" fontId="62" fillId="24" borderId="0" xfId="0" applyFont="1" applyFill="1"/>
    <xf numFmtId="0" fontId="142" fillId="24" borderId="0" xfId="94" applyFont="1" applyFill="1"/>
    <xf numFmtId="0" fontId="129" fillId="24" borderId="0" xfId="185" applyFont="1" applyFill="1"/>
    <xf numFmtId="0" fontId="67" fillId="27" borderId="12" xfId="158" applyFont="1" applyFill="1" applyBorder="1"/>
    <xf numFmtId="9" fontId="64" fillId="27" borderId="13" xfId="158" applyNumberFormat="1" applyFont="1" applyFill="1" applyBorder="1"/>
    <xf numFmtId="0" fontId="74" fillId="27" borderId="0" xfId="185" applyFill="1"/>
    <xf numFmtId="0" fontId="64" fillId="27" borderId="0" xfId="158" applyFont="1" applyFill="1"/>
    <xf numFmtId="0" fontId="57" fillId="27" borderId="13" xfId="111" applyFont="1" applyFill="1" applyBorder="1"/>
    <xf numFmtId="0" fontId="108" fillId="27" borderId="13" xfId="178" applyFont="1" applyFill="1" applyBorder="1" applyAlignment="1">
      <alignment vertical="center"/>
    </xf>
    <xf numFmtId="0" fontId="58" fillId="27" borderId="0" xfId="111" applyFont="1" applyFill="1"/>
    <xf numFmtId="0" fontId="57" fillId="27" borderId="0" xfId="111" applyFont="1" applyFill="1"/>
    <xf numFmtId="0" fontId="67" fillId="24" borderId="12" xfId="175" applyFont="1" applyFill="1" applyBorder="1" applyAlignment="1">
      <alignment vertical="center"/>
    </xf>
    <xf numFmtId="0" fontId="107" fillId="24" borderId="12" xfId="175" applyFont="1" applyFill="1" applyBorder="1" applyAlignment="1">
      <alignment vertical="center"/>
    </xf>
    <xf numFmtId="9" fontId="57" fillId="24" borderId="13" xfId="111" applyNumberFormat="1" applyFont="1" applyFill="1" applyBorder="1"/>
    <xf numFmtId="0" fontId="58" fillId="27" borderId="12" xfId="111" applyFont="1" applyFill="1" applyBorder="1"/>
    <xf numFmtId="0" fontId="123" fillId="24" borderId="0" xfId="111" applyFont="1" applyFill="1"/>
    <xf numFmtId="0" fontId="122" fillId="24" borderId="0" xfId="185" applyFont="1" applyFill="1"/>
    <xf numFmtId="0" fontId="122" fillId="24" borderId="13" xfId="185" applyFont="1" applyFill="1" applyBorder="1"/>
    <xf numFmtId="0" fontId="143" fillId="24" borderId="0" xfId="111" applyFont="1" applyFill="1"/>
    <xf numFmtId="0" fontId="122" fillId="24" borderId="0" xfId="102" applyFont="1" applyFill="1"/>
    <xf numFmtId="0" fontId="144" fillId="24" borderId="0" xfId="185" applyFont="1" applyFill="1"/>
    <xf numFmtId="9" fontId="143" fillId="24" borderId="0" xfId="116" applyFont="1" applyFill="1"/>
    <xf numFmtId="9" fontId="143" fillId="24" borderId="13" xfId="116" applyFont="1" applyFill="1" applyBorder="1"/>
    <xf numFmtId="0" fontId="122" fillId="27" borderId="0" xfId="185" applyFont="1" applyFill="1"/>
    <xf numFmtId="9" fontId="143" fillId="27" borderId="0" xfId="116" applyFont="1" applyFill="1"/>
    <xf numFmtId="9" fontId="143" fillId="27" borderId="13" xfId="116" applyFont="1" applyFill="1" applyBorder="1"/>
    <xf numFmtId="0" fontId="122" fillId="27" borderId="13" xfId="185" applyFont="1" applyFill="1" applyBorder="1"/>
    <xf numFmtId="0" fontId="67" fillId="24" borderId="13" xfId="185" applyFont="1" applyFill="1" applyBorder="1"/>
    <xf numFmtId="1" fontId="67" fillId="24" borderId="13" xfId="185" applyNumberFormat="1" applyFont="1" applyFill="1" applyBorder="1"/>
    <xf numFmtId="1" fontId="64" fillId="24" borderId="12" xfId="185" applyNumberFormat="1" applyFont="1" applyFill="1" applyBorder="1"/>
    <xf numFmtId="0" fontId="67" fillId="27" borderId="12" xfId="185" applyFont="1" applyFill="1" applyBorder="1"/>
    <xf numFmtId="0" fontId="64" fillId="27" borderId="0" xfId="185" applyFont="1" applyFill="1"/>
    <xf numFmtId="0" fontId="67" fillId="27" borderId="14" xfId="185" applyFont="1" applyFill="1" applyBorder="1"/>
    <xf numFmtId="0" fontId="64" fillId="27" borderId="13" xfId="185" applyFont="1" applyFill="1" applyBorder="1"/>
    <xf numFmtId="0" fontId="67" fillId="27" borderId="13" xfId="185" applyFont="1" applyFill="1" applyBorder="1"/>
    <xf numFmtId="0" fontId="64" fillId="27" borderId="12" xfId="185" applyFont="1" applyFill="1" applyBorder="1"/>
    <xf numFmtId="0" fontId="58" fillId="27" borderId="13" xfId="111" applyFont="1" applyFill="1" applyBorder="1"/>
    <xf numFmtId="166" fontId="64" fillId="24" borderId="13" xfId="185" applyNumberFormat="1" applyFont="1" applyFill="1" applyBorder="1"/>
    <xf numFmtId="3" fontId="57" fillId="24" borderId="13" xfId="189" applyNumberFormat="1" applyFont="1" applyFill="1" applyBorder="1"/>
    <xf numFmtId="9" fontId="57" fillId="24" borderId="12" xfId="189" applyFont="1" applyFill="1" applyBorder="1"/>
    <xf numFmtId="3" fontId="57" fillId="24" borderId="0" xfId="111" applyNumberFormat="1" applyFont="1" applyFill="1" applyAlignment="1">
      <alignment horizontal="center"/>
    </xf>
    <xf numFmtId="166" fontId="57" fillId="24" borderId="0" xfId="111" applyNumberFormat="1" applyFont="1" applyFill="1" applyAlignment="1">
      <alignment horizontal="center"/>
    </xf>
    <xf numFmtId="166" fontId="57" fillId="24" borderId="13" xfId="111" applyNumberFormat="1" applyFont="1" applyFill="1" applyBorder="1" applyAlignment="1">
      <alignment horizontal="center"/>
    </xf>
    <xf numFmtId="167" fontId="57" fillId="24" borderId="13" xfId="160" applyNumberFormat="1" applyFont="1" applyFill="1" applyBorder="1" applyAlignment="1">
      <alignment horizontal="center"/>
    </xf>
    <xf numFmtId="167" fontId="57" fillId="24" borderId="13" xfId="116" applyNumberFormat="1" applyFont="1" applyFill="1" applyBorder="1" applyAlignment="1">
      <alignment horizontal="center"/>
    </xf>
    <xf numFmtId="167" fontId="57" fillId="24" borderId="0" xfId="160" applyNumberFormat="1" applyFont="1" applyFill="1" applyAlignment="1">
      <alignment horizontal="center"/>
    </xf>
    <xf numFmtId="167" fontId="57" fillId="24" borderId="0" xfId="116" applyNumberFormat="1" applyFont="1" applyFill="1" applyAlignment="1">
      <alignment horizontal="center"/>
    </xf>
    <xf numFmtId="3" fontId="57" fillId="24" borderId="13" xfId="111" applyNumberFormat="1" applyFont="1" applyFill="1" applyBorder="1" applyAlignment="1">
      <alignment horizontal="center"/>
    </xf>
    <xf numFmtId="0" fontId="57" fillId="24" borderId="12" xfId="111" applyFont="1" applyFill="1" applyBorder="1"/>
    <xf numFmtId="3" fontId="57" fillId="24" borderId="12" xfId="111" applyNumberFormat="1" applyFont="1" applyFill="1" applyBorder="1" applyAlignment="1">
      <alignment horizontal="center"/>
    </xf>
    <xf numFmtId="4" fontId="57" fillId="24" borderId="13" xfId="111" applyNumberFormat="1" applyFont="1" applyFill="1" applyBorder="1" applyAlignment="1">
      <alignment horizontal="center"/>
    </xf>
    <xf numFmtId="0" fontId="57" fillId="24" borderId="13" xfId="111" applyFont="1" applyFill="1" applyBorder="1" applyAlignment="1">
      <alignment horizontal="left"/>
    </xf>
    <xf numFmtId="2" fontId="57" fillId="24" borderId="13" xfId="111" applyNumberFormat="1" applyFont="1" applyFill="1" applyBorder="1" applyAlignment="1">
      <alignment horizontal="right"/>
    </xf>
    <xf numFmtId="0" fontId="142" fillId="24" borderId="0" xfId="94" applyFont="1" applyFill="1" applyAlignment="1"/>
    <xf numFmtId="0" fontId="60" fillId="0" borderId="0" xfId="111" applyFont="1"/>
    <xf numFmtId="0" fontId="59" fillId="0" borderId="20" xfId="111" applyFont="1" applyBorder="1"/>
    <xf numFmtId="0" fontId="59" fillId="0" borderId="16" xfId="111" applyFont="1" applyBorder="1"/>
    <xf numFmtId="0" fontId="57" fillId="0" borderId="16" xfId="111" applyFont="1" applyBorder="1"/>
    <xf numFmtId="0" fontId="57" fillId="0" borderId="20" xfId="111" applyFont="1" applyBorder="1"/>
    <xf numFmtId="0" fontId="57" fillId="24" borderId="4" xfId="111" applyFont="1" applyFill="1" applyBorder="1" applyAlignment="1">
      <alignment horizontal="left"/>
    </xf>
    <xf numFmtId="1" fontId="57" fillId="0" borderId="13" xfId="170" applyNumberFormat="1" applyFont="1" applyBorder="1" applyAlignment="1">
      <alignment horizontal="right"/>
    </xf>
    <xf numFmtId="1" fontId="9" fillId="0" borderId="13" xfId="172" applyNumberFormat="1" applyBorder="1"/>
    <xf numFmtId="1" fontId="114" fillId="24" borderId="13" xfId="173" applyNumberFormat="1" applyFont="1" applyFill="1" applyBorder="1"/>
    <xf numFmtId="0" fontId="57" fillId="24" borderId="4" xfId="111" applyFont="1" applyFill="1" applyBorder="1"/>
    <xf numFmtId="1" fontId="114" fillId="0" borderId="13" xfId="173" applyNumberFormat="1" applyFont="1" applyBorder="1"/>
    <xf numFmtId="0" fontId="57" fillId="24" borderId="11" xfId="111" applyFont="1" applyFill="1" applyBorder="1" applyAlignment="1">
      <alignment horizontal="left"/>
    </xf>
    <xf numFmtId="0" fontId="63" fillId="24" borderId="0" xfId="94" applyFont="1" applyFill="1" applyAlignment="1"/>
    <xf numFmtId="9" fontId="79" fillId="25" borderId="0" xfId="116" applyFont="1" applyFill="1" applyBorder="1" applyAlignment="1"/>
    <xf numFmtId="9" fontId="79" fillId="25" borderId="13" xfId="111" applyNumberFormat="1" applyFont="1" applyFill="1" applyBorder="1"/>
    <xf numFmtId="171" fontId="57" fillId="24" borderId="13" xfId="162" applyNumberFormat="1" applyFont="1" applyFill="1" applyBorder="1" applyAlignment="1">
      <alignment horizontal="center"/>
    </xf>
    <xf numFmtId="3" fontId="57" fillId="24" borderId="0" xfId="110" applyNumberFormat="1" applyFont="1" applyFill="1" applyAlignment="1">
      <alignment horizontal="center"/>
    </xf>
    <xf numFmtId="0" fontId="57" fillId="24" borderId="13" xfId="112" applyFont="1" applyFill="1" applyBorder="1" applyAlignment="1">
      <alignment horizontal="center"/>
    </xf>
    <xf numFmtId="3" fontId="57" fillId="24" borderId="13" xfId="159" applyNumberFormat="1" applyFont="1" applyFill="1" applyBorder="1" applyAlignment="1">
      <alignment horizontal="center"/>
    </xf>
    <xf numFmtId="3" fontId="57" fillId="24" borderId="13" xfId="112" applyNumberFormat="1" applyFont="1" applyFill="1" applyBorder="1" applyAlignment="1">
      <alignment horizontal="center"/>
    </xf>
    <xf numFmtId="0" fontId="57" fillId="24" borderId="13" xfId="112" applyFont="1" applyFill="1" applyBorder="1"/>
    <xf numFmtId="9" fontId="57" fillId="24" borderId="13" xfId="116" applyFont="1" applyFill="1" applyBorder="1"/>
    <xf numFmtId="9" fontId="57" fillId="24" borderId="13" xfId="170" applyNumberFormat="1" applyFont="1" applyFill="1" applyBorder="1" applyAlignment="1">
      <alignment horizontal="right"/>
    </xf>
    <xf numFmtId="9" fontId="57" fillId="24" borderId="13" xfId="0" applyNumberFormat="1" applyFont="1" applyFill="1" applyBorder="1"/>
    <xf numFmtId="0" fontId="58" fillId="24" borderId="4" xfId="111" applyFont="1" applyFill="1" applyBorder="1"/>
    <xf numFmtId="0" fontId="74" fillId="24" borderId="16" xfId="171" applyFill="1" applyBorder="1"/>
    <xf numFmtId="0" fontId="74" fillId="24" borderId="11" xfId="171" applyFill="1" applyBorder="1"/>
    <xf numFmtId="0" fontId="57" fillId="24" borderId="11" xfId="111" applyFont="1" applyFill="1" applyBorder="1"/>
    <xf numFmtId="0" fontId="79" fillId="26" borderId="0" xfId="111" applyFont="1" applyFill="1" applyAlignment="1">
      <alignment horizontal="left"/>
    </xf>
    <xf numFmtId="0" fontId="79" fillId="24" borderId="13" xfId="102" applyFont="1" applyFill="1" applyBorder="1"/>
    <xf numFmtId="0" fontId="79" fillId="26" borderId="13" xfId="111" applyFont="1" applyFill="1" applyBorder="1" applyAlignment="1">
      <alignment horizontal="left"/>
    </xf>
    <xf numFmtId="0" fontId="79" fillId="26" borderId="12" xfId="111" applyFont="1" applyFill="1" applyBorder="1"/>
    <xf numFmtId="0" fontId="96" fillId="0" borderId="12" xfId="102" applyFont="1" applyBorder="1"/>
    <xf numFmtId="0" fontId="101" fillId="0" borderId="12" xfId="161" applyFont="1" applyBorder="1"/>
    <xf numFmtId="0" fontId="81" fillId="26" borderId="13" xfId="153" applyFont="1" applyFill="1" applyBorder="1" applyProtection="1"/>
    <xf numFmtId="166" fontId="79" fillId="26" borderId="13" xfId="164" applyNumberFormat="1" applyFont="1" applyFill="1" applyBorder="1"/>
    <xf numFmtId="166" fontId="103" fillId="25" borderId="0" xfId="111" applyNumberFormat="1" applyFont="1" applyFill="1" applyAlignment="1">
      <alignment horizontal="right"/>
    </xf>
    <xf numFmtId="166" fontId="76" fillId="25" borderId="0" xfId="111" applyNumberFormat="1" applyFont="1" applyFill="1" applyAlignment="1">
      <alignment horizontal="right"/>
    </xf>
    <xf numFmtId="166" fontId="77" fillId="25" borderId="0" xfId="117" applyNumberFormat="1" applyFont="1" applyFill="1" applyBorder="1" applyAlignment="1">
      <alignment horizontal="right"/>
    </xf>
    <xf numFmtId="166" fontId="79" fillId="25" borderId="0" xfId="111" applyNumberFormat="1" applyFont="1" applyFill="1" applyAlignment="1">
      <alignment horizontal="right"/>
    </xf>
    <xf numFmtId="166" fontId="77" fillId="25" borderId="0" xfId="111" applyNumberFormat="1" applyFont="1" applyFill="1" applyAlignment="1">
      <alignment horizontal="right"/>
    </xf>
    <xf numFmtId="166" fontId="78" fillId="25" borderId="0" xfId="111" applyNumberFormat="1" applyFont="1" applyFill="1" applyAlignment="1">
      <alignment horizontal="right"/>
    </xf>
    <xf numFmtId="166" fontId="79" fillId="25" borderId="13" xfId="111" applyNumberFormat="1" applyFont="1" applyFill="1" applyBorder="1" applyAlignment="1">
      <alignment horizontal="right"/>
    </xf>
    <xf numFmtId="166" fontId="77" fillId="25" borderId="13" xfId="111" applyNumberFormat="1" applyFont="1" applyFill="1" applyBorder="1" applyAlignment="1">
      <alignment horizontal="right"/>
    </xf>
    <xf numFmtId="166" fontId="78" fillId="25" borderId="13" xfId="111" applyNumberFormat="1" applyFont="1" applyFill="1" applyBorder="1" applyAlignment="1">
      <alignment horizontal="right"/>
    </xf>
    <xf numFmtId="0" fontId="104" fillId="25" borderId="0" xfId="111" applyFont="1" applyFill="1" applyAlignment="1">
      <alignment horizontal="right"/>
    </xf>
    <xf numFmtId="3" fontId="71" fillId="25" borderId="0" xfId="111" applyNumberFormat="1" applyFont="1" applyFill="1" applyAlignment="1">
      <alignment horizontal="right"/>
    </xf>
    <xf numFmtId="1" fontId="77" fillId="25" borderId="0" xfId="111" applyNumberFormat="1" applyFont="1" applyFill="1" applyAlignment="1">
      <alignment horizontal="right"/>
    </xf>
    <xf numFmtId="169" fontId="77" fillId="25" borderId="0" xfId="111" applyNumberFormat="1" applyFont="1" applyFill="1" applyAlignment="1">
      <alignment horizontal="right"/>
    </xf>
    <xf numFmtId="166" fontId="80" fillId="25" borderId="0" xfId="111" applyNumberFormat="1" applyFont="1" applyFill="1" applyAlignment="1">
      <alignment horizontal="right"/>
    </xf>
    <xf numFmtId="0" fontId="59" fillId="25" borderId="0" xfId="111" applyFont="1" applyFill="1" applyAlignment="1">
      <alignment horizontal="right"/>
    </xf>
    <xf numFmtId="0" fontId="115" fillId="25" borderId="0" xfId="111" applyFont="1" applyFill="1" applyAlignment="1">
      <alignment horizontal="right"/>
    </xf>
    <xf numFmtId="0" fontId="130" fillId="25" borderId="0" xfId="111" applyFont="1" applyFill="1" applyAlignment="1">
      <alignment horizontal="right"/>
    </xf>
    <xf numFmtId="166" fontId="57" fillId="25" borderId="0" xfId="111" applyNumberFormat="1" applyFont="1" applyFill="1" applyAlignment="1">
      <alignment horizontal="right"/>
    </xf>
    <xf numFmtId="166" fontId="57" fillId="25" borderId="13" xfId="111" applyNumberFormat="1" applyFont="1" applyFill="1" applyBorder="1" applyAlignment="1">
      <alignment horizontal="right"/>
    </xf>
    <xf numFmtId="0" fontId="115" fillId="25" borderId="13" xfId="111" applyFont="1" applyFill="1" applyBorder="1"/>
    <xf numFmtId="167" fontId="57" fillId="25" borderId="13" xfId="117" applyNumberFormat="1" applyFont="1" applyFill="1" applyBorder="1"/>
    <xf numFmtId="167" fontId="115" fillId="25" borderId="13" xfId="117" applyNumberFormat="1" applyFont="1" applyFill="1" applyBorder="1"/>
    <xf numFmtId="0" fontId="144" fillId="24" borderId="13" xfId="180" applyFont="1" applyFill="1" applyBorder="1"/>
    <xf numFmtId="0" fontId="58" fillId="24" borderId="13" xfId="181" applyFont="1" applyFill="1" applyBorder="1"/>
    <xf numFmtId="0" fontId="116" fillId="24" borderId="0" xfId="105" applyFont="1" applyFill="1"/>
    <xf numFmtId="0" fontId="66" fillId="24" borderId="0" xfId="105" applyFont="1" applyFill="1"/>
    <xf numFmtId="0" fontId="59" fillId="24" borderId="0" xfId="155" applyFont="1" applyFill="1"/>
    <xf numFmtId="0" fontId="57" fillId="24" borderId="0" xfId="155" applyFont="1" applyFill="1"/>
    <xf numFmtId="0" fontId="59" fillId="24" borderId="13" xfId="155" applyFont="1" applyFill="1" applyBorder="1"/>
    <xf numFmtId="49" fontId="57" fillId="24" borderId="0" xfId="174" applyNumberFormat="1" applyFont="1" applyFill="1" applyAlignment="1">
      <alignment horizontal="center" wrapText="1"/>
    </xf>
    <xf numFmtId="0" fontId="58" fillId="24" borderId="13" xfId="105" applyFont="1" applyFill="1" applyBorder="1"/>
    <xf numFmtId="0" fontId="57" fillId="24" borderId="13" xfId="155" applyFont="1" applyFill="1" applyBorder="1"/>
    <xf numFmtId="0" fontId="58" fillId="24" borderId="0" xfId="0" applyFont="1" applyFill="1"/>
    <xf numFmtId="2" fontId="57" fillId="24" borderId="13" xfId="176" applyNumberFormat="1" applyFont="1" applyFill="1" applyBorder="1" applyAlignment="1">
      <alignment horizontal="right"/>
    </xf>
    <xf numFmtId="0" fontId="67" fillId="24" borderId="13" xfId="177" applyFont="1" applyFill="1" applyBorder="1"/>
    <xf numFmtId="0" fontId="74" fillId="24" borderId="21" xfId="173" applyFill="1" applyBorder="1"/>
    <xf numFmtId="0" fontId="146" fillId="24" borderId="12" xfId="111" applyFont="1" applyFill="1" applyBorder="1"/>
    <xf numFmtId="0" fontId="147" fillId="24" borderId="0" xfId="111" applyFont="1" applyFill="1"/>
    <xf numFmtId="166" fontId="145" fillId="26" borderId="0" xfId="0" applyNumberFormat="1" applyFont="1" applyFill="1"/>
    <xf numFmtId="0" fontId="146" fillId="25" borderId="0" xfId="111" applyFont="1" applyFill="1" applyAlignment="1">
      <alignment horizontal="right"/>
    </xf>
    <xf numFmtId="9" fontId="145" fillId="24" borderId="0" xfId="116" applyFont="1" applyFill="1"/>
    <xf numFmtId="1" fontId="145" fillId="24" borderId="13" xfId="173" applyNumberFormat="1" applyFont="1" applyFill="1" applyBorder="1"/>
    <xf numFmtId="0" fontId="145" fillId="27" borderId="0" xfId="185" applyFont="1" applyFill="1"/>
    <xf numFmtId="0" fontId="145" fillId="24" borderId="0" xfId="0" applyFont="1" applyFill="1"/>
    <xf numFmtId="166" fontId="57" fillId="24" borderId="14" xfId="111" applyNumberFormat="1" applyFont="1" applyFill="1" applyBorder="1" applyAlignment="1">
      <alignment horizontal="right"/>
    </xf>
    <xf numFmtId="0" fontId="58" fillId="24" borderId="22" xfId="175" applyFont="1" applyFill="1" applyBorder="1" applyAlignment="1">
      <alignment horizontal="right"/>
    </xf>
    <xf numFmtId="0" fontId="58" fillId="24" borderId="14" xfId="175" applyFont="1" applyFill="1" applyBorder="1" applyAlignment="1">
      <alignment horizontal="right"/>
    </xf>
    <xf numFmtId="0" fontId="16" fillId="24" borderId="15" xfId="175" applyFill="1" applyBorder="1"/>
    <xf numFmtId="0" fontId="16" fillId="24" borderId="16" xfId="175" applyFill="1" applyBorder="1"/>
    <xf numFmtId="1" fontId="64" fillId="24" borderId="16" xfId="177" applyNumberFormat="1" applyFont="1" applyFill="1" applyBorder="1"/>
    <xf numFmtId="1" fontId="64" fillId="24" borderId="20" xfId="177" applyNumberFormat="1" applyFont="1" applyFill="1" applyBorder="1"/>
    <xf numFmtId="2" fontId="127" fillId="24" borderId="13" xfId="184" applyNumberFormat="1" applyFont="1" applyFill="1" applyBorder="1"/>
    <xf numFmtId="0" fontId="101" fillId="0" borderId="0" xfId="102" applyFont="1"/>
    <xf numFmtId="0" fontId="148" fillId="24" borderId="0" xfId="94" applyFont="1" applyFill="1"/>
    <xf numFmtId="0" fontId="149" fillId="24" borderId="0" xfId="94" applyFont="1" applyFill="1"/>
    <xf numFmtId="0" fontId="149" fillId="24" borderId="0" xfId="94" applyFont="1" applyFill="1" applyAlignment="1"/>
    <xf numFmtId="0" fontId="150" fillId="24" borderId="0" xfId="111" applyFont="1" applyFill="1"/>
    <xf numFmtId="0" fontId="129" fillId="24" borderId="0" xfId="161" applyFont="1" applyFill="1"/>
    <xf numFmtId="9" fontId="122" fillId="24" borderId="0" xfId="116" applyFont="1" applyFill="1" applyAlignment="1">
      <alignment horizontal="right"/>
    </xf>
    <xf numFmtId="9" fontId="122" fillId="24" borderId="13" xfId="116" applyFont="1" applyFill="1" applyBorder="1" applyAlignment="1">
      <alignment horizontal="right"/>
    </xf>
    <xf numFmtId="0" fontId="108" fillId="24" borderId="0" xfId="178" applyFont="1" applyFill="1" applyAlignment="1">
      <alignment vertical="center"/>
    </xf>
    <xf numFmtId="0" fontId="151" fillId="24" borderId="0" xfId="185" applyFont="1" applyFill="1"/>
    <xf numFmtId="0" fontId="152" fillId="24" borderId="0" xfId="111" applyFont="1" applyFill="1"/>
    <xf numFmtId="0" fontId="153" fillId="24" borderId="0" xfId="111" applyFont="1" applyFill="1"/>
    <xf numFmtId="166" fontId="74" fillId="24" borderId="0" xfId="185" applyNumberFormat="1" applyFill="1" applyAlignment="1">
      <alignment horizontal="center"/>
    </xf>
    <xf numFmtId="0" fontId="57" fillId="24" borderId="19" xfId="111" applyFont="1" applyFill="1" applyBorder="1" applyAlignment="1">
      <alignment horizontal="center"/>
    </xf>
    <xf numFmtId="166" fontId="57" fillId="24" borderId="20" xfId="111" applyNumberFormat="1" applyFont="1" applyFill="1" applyBorder="1" applyAlignment="1">
      <alignment horizontal="center"/>
    </xf>
    <xf numFmtId="0" fontId="58" fillId="24" borderId="19" xfId="111" applyFont="1" applyFill="1" applyBorder="1" applyAlignment="1">
      <alignment horizontal="center"/>
    </xf>
    <xf numFmtId="0" fontId="58" fillId="24" borderId="20" xfId="111" applyFont="1" applyFill="1" applyBorder="1" applyAlignment="1">
      <alignment horizontal="center"/>
    </xf>
    <xf numFmtId="0" fontId="57" fillId="24" borderId="22" xfId="111" applyFont="1" applyFill="1" applyBorder="1"/>
    <xf numFmtId="1" fontId="79" fillId="25" borderId="0" xfId="199" applyNumberFormat="1" applyFont="1" applyFill="1" applyAlignment="1">
      <alignment horizontal="center"/>
    </xf>
    <xf numFmtId="1" fontId="79" fillId="25" borderId="16" xfId="199" applyNumberFormat="1" applyFont="1" applyFill="1" applyBorder="1" applyAlignment="1">
      <alignment horizontal="center"/>
    </xf>
    <xf numFmtId="1" fontId="79" fillId="25" borderId="14" xfId="199" applyNumberFormat="1" applyFont="1" applyFill="1" applyBorder="1" applyAlignment="1">
      <alignment horizontal="center"/>
    </xf>
    <xf numFmtId="1" fontId="79" fillId="25" borderId="15" xfId="199" applyNumberFormat="1" applyFont="1" applyFill="1" applyBorder="1" applyAlignment="1">
      <alignment horizontal="center"/>
    </xf>
    <xf numFmtId="0" fontId="58" fillId="24" borderId="22" xfId="111" applyFont="1" applyFill="1" applyBorder="1" applyAlignment="1">
      <alignment horizontal="center"/>
    </xf>
    <xf numFmtId="0" fontId="79" fillId="25" borderId="4" xfId="199" applyFont="1" applyFill="1" applyBorder="1" applyAlignment="1">
      <alignment horizontal="left"/>
    </xf>
    <xf numFmtId="1" fontId="79" fillId="25" borderId="21" xfId="199" applyNumberFormat="1" applyFont="1" applyFill="1" applyBorder="1"/>
    <xf numFmtId="1" fontId="79" fillId="25" borderId="12" xfId="199" applyNumberFormat="1" applyFont="1" applyFill="1" applyBorder="1"/>
    <xf numFmtId="1" fontId="79" fillId="25" borderId="12" xfId="199" applyNumberFormat="1" applyFont="1" applyFill="1" applyBorder="1" applyAlignment="1">
      <alignment horizontal="center"/>
    </xf>
    <xf numFmtId="1" fontId="79" fillId="25" borderId="22" xfId="199" applyNumberFormat="1" applyFont="1" applyFill="1" applyBorder="1" applyAlignment="1">
      <alignment horizontal="center"/>
    </xf>
    <xf numFmtId="0" fontId="79" fillId="25" borderId="14" xfId="111" applyFont="1" applyFill="1" applyBorder="1" applyAlignment="1">
      <alignment horizontal="left"/>
    </xf>
    <xf numFmtId="0" fontId="79" fillId="25" borderId="13" xfId="111" applyFont="1" applyFill="1" applyBorder="1"/>
    <xf numFmtId="166" fontId="57" fillId="24" borderId="15" xfId="111" applyNumberFormat="1" applyFont="1" applyFill="1" applyBorder="1" applyAlignment="1">
      <alignment horizontal="right"/>
    </xf>
    <xf numFmtId="166" fontId="57" fillId="24" borderId="16" xfId="111" applyNumberFormat="1" applyFont="1" applyFill="1" applyBorder="1" applyAlignment="1">
      <alignment horizontal="right"/>
    </xf>
    <xf numFmtId="0" fontId="74" fillId="24" borderId="17" xfId="173" applyFill="1" applyBorder="1"/>
    <xf numFmtId="166" fontId="57" fillId="24" borderId="14" xfId="176" applyNumberFormat="1" applyFont="1" applyFill="1" applyBorder="1" applyAlignment="1">
      <alignment horizontal="right"/>
    </xf>
    <xf numFmtId="166" fontId="57" fillId="24" borderId="14" xfId="111" applyNumberFormat="1" applyFont="1" applyFill="1" applyBorder="1"/>
    <xf numFmtId="166" fontId="57" fillId="24" borderId="0" xfId="176" applyNumberFormat="1" applyFont="1" applyFill="1" applyAlignment="1">
      <alignment horizontal="right"/>
    </xf>
    <xf numFmtId="166" fontId="57" fillId="24" borderId="0" xfId="175" applyNumberFormat="1" applyFont="1" applyFill="1" applyAlignment="1">
      <alignment horizontal="right"/>
    </xf>
    <xf numFmtId="2" fontId="57" fillId="24" borderId="16" xfId="111" applyNumberFormat="1" applyFont="1" applyFill="1" applyBorder="1" applyAlignment="1">
      <alignment horizontal="right"/>
    </xf>
    <xf numFmtId="169" fontId="57" fillId="24" borderId="13" xfId="111" applyNumberFormat="1" applyFont="1" applyFill="1" applyBorder="1" applyAlignment="1">
      <alignment horizontal="right"/>
    </xf>
    <xf numFmtId="2" fontId="57" fillId="24" borderId="20" xfId="111" applyNumberFormat="1" applyFont="1" applyFill="1" applyBorder="1" applyAlignment="1">
      <alignment horizontal="right"/>
    </xf>
    <xf numFmtId="1" fontId="143" fillId="24" borderId="0" xfId="111" applyNumberFormat="1" applyFont="1" applyFill="1"/>
    <xf numFmtId="1" fontId="155" fillId="25" borderId="0" xfId="111" applyNumberFormat="1" applyFont="1" applyFill="1"/>
    <xf numFmtId="1" fontId="155" fillId="0" borderId="0" xfId="0" applyNumberFormat="1" applyFont="1" applyAlignment="1">
      <alignment horizontal="right"/>
    </xf>
    <xf numFmtId="1" fontId="143" fillId="25" borderId="0" xfId="111" applyNumberFormat="1" applyFont="1" applyFill="1" applyAlignment="1">
      <alignment horizontal="right"/>
    </xf>
    <xf numFmtId="1" fontId="143" fillId="25" borderId="0" xfId="111" applyNumberFormat="1" applyFont="1" applyFill="1"/>
    <xf numFmtId="1" fontId="143" fillId="24" borderId="0" xfId="111" applyNumberFormat="1" applyFont="1" applyFill="1" applyAlignment="1">
      <alignment horizontal="right"/>
    </xf>
    <xf numFmtId="1" fontId="143" fillId="0" borderId="0" xfId="0" applyNumberFormat="1" applyFont="1" applyAlignment="1">
      <alignment horizontal="right"/>
    </xf>
    <xf numFmtId="1" fontId="122" fillId="0" borderId="0" xfId="151" applyNumberFormat="1" applyFont="1" applyAlignment="1">
      <alignment horizontal="right"/>
    </xf>
    <xf numFmtId="1" fontId="143" fillId="25" borderId="13" xfId="111" applyNumberFormat="1" applyFont="1" applyFill="1" applyBorder="1"/>
    <xf numFmtId="1" fontId="143" fillId="24" borderId="13" xfId="111" applyNumberFormat="1" applyFont="1" applyFill="1" applyBorder="1"/>
    <xf numFmtId="1" fontId="143" fillId="24" borderId="13" xfId="111" applyNumberFormat="1" applyFont="1" applyFill="1" applyBorder="1" applyAlignment="1">
      <alignment horizontal="right"/>
    </xf>
    <xf numFmtId="1" fontId="143" fillId="25" borderId="13" xfId="111" applyNumberFormat="1" applyFont="1" applyFill="1" applyBorder="1" applyAlignment="1">
      <alignment horizontal="right"/>
    </xf>
    <xf numFmtId="1" fontId="122" fillId="24" borderId="0" xfId="111" applyNumberFormat="1" applyFont="1" applyFill="1"/>
    <xf numFmtId="3" fontId="57" fillId="24" borderId="13" xfId="111" applyNumberFormat="1" applyFont="1" applyFill="1" applyBorder="1"/>
    <xf numFmtId="3" fontId="64" fillId="24" borderId="0" xfId="180" applyNumberFormat="1" applyFont="1" applyFill="1"/>
    <xf numFmtId="9" fontId="57" fillId="24" borderId="14" xfId="116" applyFont="1" applyFill="1" applyBorder="1"/>
    <xf numFmtId="9" fontId="79" fillId="25" borderId="14" xfId="116" applyFont="1" applyFill="1" applyBorder="1" applyAlignment="1">
      <alignment horizontal="center"/>
    </xf>
    <xf numFmtId="9" fontId="79" fillId="25" borderId="0" xfId="116" applyFont="1" applyFill="1" applyBorder="1" applyAlignment="1">
      <alignment horizontal="center"/>
    </xf>
    <xf numFmtId="9" fontId="79" fillId="25" borderId="13" xfId="116" applyFont="1" applyFill="1" applyBorder="1" applyAlignment="1">
      <alignment horizontal="center"/>
    </xf>
    <xf numFmtId="3" fontId="57" fillId="24" borderId="14" xfId="111" applyNumberFormat="1" applyFont="1" applyFill="1" applyBorder="1"/>
    <xf numFmtId="0" fontId="16" fillId="24" borderId="0" xfId="181" applyFill="1"/>
    <xf numFmtId="9" fontId="64" fillId="24" borderId="0" xfId="194" applyFont="1" applyFill="1" applyBorder="1" applyAlignment="1">
      <alignment vertical="center"/>
    </xf>
    <xf numFmtId="9" fontId="64" fillId="27" borderId="0" xfId="116" applyFont="1" applyFill="1"/>
    <xf numFmtId="9" fontId="57" fillId="27" borderId="0" xfId="116" applyFont="1" applyFill="1"/>
    <xf numFmtId="9" fontId="64" fillId="27" borderId="0" xfId="116" applyFont="1" applyFill="1" applyAlignment="1">
      <alignment vertical="center"/>
    </xf>
    <xf numFmtId="9" fontId="57" fillId="27" borderId="0" xfId="116" applyFont="1" applyFill="1" applyBorder="1"/>
    <xf numFmtId="9" fontId="64" fillId="27" borderId="0" xfId="116" applyFont="1" applyFill="1" applyBorder="1" applyAlignment="1">
      <alignment vertical="center"/>
    </xf>
    <xf numFmtId="1" fontId="60" fillId="24" borderId="0" xfId="111" applyNumberFormat="1" applyFont="1" applyFill="1"/>
    <xf numFmtId="1" fontId="67" fillId="24" borderId="12" xfId="175" applyNumberFormat="1" applyFont="1" applyFill="1" applyBorder="1" applyAlignment="1">
      <alignment vertical="center"/>
    </xf>
    <xf numFmtId="166" fontId="57" fillId="24" borderId="19" xfId="111" applyNumberFormat="1" applyFont="1" applyFill="1" applyBorder="1" applyAlignment="1">
      <alignment horizontal="center"/>
    </xf>
    <xf numFmtId="0" fontId="79" fillId="24" borderId="0" xfId="111" applyFont="1" applyFill="1" applyAlignment="1">
      <alignment horizontal="right"/>
    </xf>
    <xf numFmtId="0" fontId="80" fillId="24" borderId="0" xfId="111" applyFont="1" applyFill="1"/>
    <xf numFmtId="0" fontId="91" fillId="24" borderId="0" xfId="111" applyFont="1" applyFill="1"/>
    <xf numFmtId="0" fontId="80" fillId="24" borderId="12" xfId="111" applyFont="1" applyFill="1" applyBorder="1"/>
    <xf numFmtId="0" fontId="92" fillId="24" borderId="0" xfId="111" applyFont="1" applyFill="1"/>
    <xf numFmtId="0" fontId="92" fillId="24" borderId="13" xfId="111" applyFont="1" applyFill="1" applyBorder="1"/>
    <xf numFmtId="0" fontId="79" fillId="24" borderId="13" xfId="111" applyFont="1" applyFill="1" applyBorder="1"/>
    <xf numFmtId="9" fontId="79" fillId="24" borderId="0" xfId="116" applyFont="1" applyFill="1" applyAlignment="1"/>
    <xf numFmtId="0" fontId="80" fillId="24" borderId="0" xfId="111" applyFont="1" applyFill="1" applyAlignment="1">
      <alignment horizontal="center"/>
    </xf>
    <xf numFmtId="9" fontId="79" fillId="24" borderId="0" xfId="116" applyFont="1" applyFill="1" applyBorder="1" applyAlignment="1"/>
    <xf numFmtId="9" fontId="79" fillId="24" borderId="13" xfId="116" applyFont="1" applyFill="1" applyBorder="1" applyAlignment="1"/>
    <xf numFmtId="9" fontId="79" fillId="24" borderId="0" xfId="116" applyFont="1" applyFill="1" applyBorder="1"/>
    <xf numFmtId="9" fontId="157" fillId="25" borderId="0" xfId="111" applyNumberFormat="1" applyFont="1" applyFill="1"/>
    <xf numFmtId="9" fontId="79" fillId="25" borderId="0" xfId="111" applyNumberFormat="1" applyFont="1" applyFill="1"/>
    <xf numFmtId="9" fontId="79" fillId="25" borderId="13" xfId="116" applyFont="1" applyFill="1" applyBorder="1"/>
    <xf numFmtId="166" fontId="79" fillId="0" borderId="0" xfId="111" applyNumberFormat="1" applyFont="1"/>
    <xf numFmtId="166" fontId="79" fillId="0" borderId="0" xfId="150" applyNumberFormat="1" applyFont="1" applyFill="1" applyAlignment="1">
      <alignment vertical="center"/>
    </xf>
    <xf numFmtId="166" fontId="79" fillId="0" borderId="0" xfId="150" applyNumberFormat="1" applyFont="1" applyFill="1" applyBorder="1" applyAlignment="1">
      <alignment vertical="center"/>
    </xf>
    <xf numFmtId="166" fontId="79" fillId="0" borderId="0" xfId="102" applyNumberFormat="1" applyFont="1" applyAlignment="1">
      <alignment vertical="center"/>
    </xf>
    <xf numFmtId="166" fontId="79" fillId="0" borderId="0" xfId="102" applyNumberFormat="1" applyFont="1"/>
    <xf numFmtId="166" fontId="80" fillId="0" borderId="0" xfId="111" applyNumberFormat="1" applyFont="1"/>
    <xf numFmtId="9" fontId="79" fillId="0" borderId="0" xfId="111" applyNumberFormat="1" applyFont="1" applyAlignment="1">
      <alignment vertical="top"/>
    </xf>
    <xf numFmtId="9" fontId="79" fillId="0" borderId="13" xfId="111" applyNumberFormat="1" applyFont="1" applyBorder="1" applyAlignment="1">
      <alignment vertical="top"/>
    </xf>
    <xf numFmtId="166" fontId="81" fillId="0" borderId="0" xfId="0" applyNumberFormat="1" applyFont="1" applyAlignment="1">
      <alignment vertical="center"/>
    </xf>
    <xf numFmtId="166" fontId="81" fillId="0" borderId="0" xfId="0" applyNumberFormat="1" applyFont="1"/>
    <xf numFmtId="166" fontId="79" fillId="0" borderId="13" xfId="111" applyNumberFormat="1" applyFont="1" applyBorder="1"/>
    <xf numFmtId="166" fontId="127" fillId="24" borderId="14" xfId="190" applyNumberFormat="1" applyFont="1" applyFill="1" applyBorder="1"/>
    <xf numFmtId="166" fontId="127" fillId="24" borderId="0" xfId="188" applyNumberFormat="1" applyFont="1" applyFill="1"/>
    <xf numFmtId="166" fontId="64" fillId="24" borderId="12" xfId="188" applyNumberFormat="1" applyFont="1" applyFill="1" applyBorder="1"/>
    <xf numFmtId="1" fontId="64" fillId="24" borderId="0" xfId="191" applyNumberFormat="1" applyFont="1" applyFill="1"/>
    <xf numFmtId="0" fontId="1" fillId="24" borderId="0" xfId="180" applyFont="1" applyFill="1"/>
    <xf numFmtId="0" fontId="156" fillId="24" borderId="0" xfId="111" applyFont="1" applyFill="1" applyAlignment="1">
      <alignment wrapText="1"/>
    </xf>
    <xf numFmtId="1" fontId="57" fillId="24" borderId="0" xfId="116" applyNumberFormat="1" applyFont="1" applyFill="1"/>
    <xf numFmtId="1" fontId="122" fillId="27" borderId="0" xfId="185" applyNumberFormat="1" applyFont="1" applyFill="1"/>
    <xf numFmtId="1" fontId="144" fillId="27" borderId="0" xfId="185" applyNumberFormat="1" applyFont="1" applyFill="1"/>
    <xf numFmtId="1" fontId="122" fillId="27" borderId="13" xfId="185" applyNumberFormat="1" applyFont="1" applyFill="1" applyBorder="1"/>
    <xf numFmtId="1" fontId="122" fillId="24" borderId="0" xfId="185" applyNumberFormat="1" applyFont="1" applyFill="1"/>
    <xf numFmtId="1" fontId="144" fillId="24" borderId="0" xfId="185" applyNumberFormat="1" applyFont="1" applyFill="1"/>
    <xf numFmtId="1" fontId="122" fillId="24" borderId="13" xfId="185" applyNumberFormat="1" applyFont="1" applyFill="1" applyBorder="1"/>
    <xf numFmtId="9" fontId="122" fillId="27" borderId="0" xfId="116" applyFont="1" applyFill="1"/>
    <xf numFmtId="9" fontId="122" fillId="24" borderId="0" xfId="116" applyFont="1" applyFill="1"/>
    <xf numFmtId="9" fontId="122" fillId="27" borderId="13" xfId="116" applyFont="1" applyFill="1" applyBorder="1"/>
    <xf numFmtId="9" fontId="122" fillId="24" borderId="13" xfId="116" applyFont="1" applyFill="1" applyBorder="1"/>
    <xf numFmtId="9" fontId="59" fillId="24" borderId="0" xfId="116" applyFont="1" applyFill="1" applyBorder="1"/>
    <xf numFmtId="9" fontId="143" fillId="24" borderId="0" xfId="116" applyFont="1" applyFill="1" applyBorder="1"/>
    <xf numFmtId="9" fontId="143" fillId="27" borderId="0" xfId="116" applyFont="1" applyFill="1" applyBorder="1"/>
    <xf numFmtId="0" fontId="143" fillId="24" borderId="0" xfId="94" applyFont="1" applyFill="1" applyAlignment="1">
      <alignment horizontal="left" vertical="center"/>
    </xf>
    <xf numFmtId="0" fontId="143" fillId="24" borderId="0" xfId="0" applyFont="1" applyFill="1"/>
    <xf numFmtId="0" fontId="158" fillId="24" borderId="0" xfId="0" applyFont="1" applyFill="1"/>
    <xf numFmtId="0" fontId="158" fillId="0" borderId="0" xfId="0" applyFont="1"/>
    <xf numFmtId="9" fontId="122" fillId="27" borderId="0" xfId="116" applyFont="1" applyFill="1" applyBorder="1"/>
    <xf numFmtId="9" fontId="122" fillId="24" borderId="0" xfId="116" applyFont="1" applyFill="1" applyBorder="1"/>
    <xf numFmtId="1" fontId="143" fillId="27" borderId="0" xfId="111" applyNumberFormat="1" applyFont="1" applyFill="1"/>
    <xf numFmtId="1" fontId="143" fillId="27" borderId="13" xfId="111" applyNumberFormat="1" applyFont="1" applyFill="1" applyBorder="1"/>
    <xf numFmtId="9" fontId="59" fillId="24" borderId="14" xfId="116" applyFont="1" applyFill="1" applyBorder="1"/>
    <xf numFmtId="9" fontId="143" fillId="24" borderId="14" xfId="116" applyFont="1" applyFill="1" applyBorder="1"/>
    <xf numFmtId="0" fontId="156" fillId="24" borderId="0" xfId="185" applyFont="1" applyFill="1"/>
    <xf numFmtId="166" fontId="64" fillId="27" borderId="0" xfId="185" applyNumberFormat="1" applyFont="1" applyFill="1"/>
    <xf numFmtId="166" fontId="64" fillId="27" borderId="13" xfId="185" applyNumberFormat="1" applyFont="1" applyFill="1" applyBorder="1"/>
    <xf numFmtId="0" fontId="144" fillId="24" borderId="12" xfId="180" applyFont="1" applyFill="1" applyBorder="1"/>
    <xf numFmtId="172" fontId="58" fillId="24" borderId="12" xfId="182" applyNumberFormat="1" applyFont="1" applyFill="1" applyBorder="1"/>
    <xf numFmtId="1" fontId="79" fillId="25" borderId="18" xfId="199" applyNumberFormat="1" applyFont="1" applyFill="1" applyBorder="1" applyAlignment="1">
      <alignment horizontal="center"/>
    </xf>
    <xf numFmtId="1" fontId="84" fillId="25" borderId="0" xfId="199" applyNumberFormat="1" applyFont="1" applyFill="1" applyAlignment="1">
      <alignment horizontal="center"/>
    </xf>
    <xf numFmtId="1" fontId="79" fillId="25" borderId="19" xfId="199" applyNumberFormat="1" applyFont="1" applyFill="1" applyBorder="1" applyAlignment="1">
      <alignment horizontal="center"/>
    </xf>
    <xf numFmtId="1" fontId="79" fillId="25" borderId="13" xfId="199" applyNumberFormat="1" applyFont="1" applyFill="1" applyBorder="1" applyAlignment="1">
      <alignment horizontal="center"/>
    </xf>
    <xf numFmtId="1" fontId="79" fillId="25" borderId="20" xfId="199" applyNumberFormat="1" applyFont="1" applyFill="1" applyBorder="1" applyAlignment="1">
      <alignment horizontal="center"/>
    </xf>
    <xf numFmtId="0" fontId="91" fillId="0" borderId="0" xfId="0" applyFont="1"/>
    <xf numFmtId="0" fontId="123" fillId="24" borderId="13" xfId="111" applyFont="1" applyFill="1" applyBorder="1"/>
    <xf numFmtId="0" fontId="143" fillId="24" borderId="14" xfId="111" applyFont="1" applyFill="1" applyBorder="1"/>
    <xf numFmtId="167" fontId="79" fillId="26" borderId="0" xfId="160" applyNumberFormat="1" applyFont="1" applyFill="1" applyAlignment="1">
      <alignment horizontal="center"/>
    </xf>
    <xf numFmtId="167" fontId="79" fillId="28" borderId="0" xfId="111" applyNumberFormat="1" applyFont="1" applyFill="1"/>
    <xf numFmtId="167" fontId="145" fillId="28" borderId="0" xfId="111" applyNumberFormat="1" applyFont="1" applyFill="1"/>
    <xf numFmtId="0" fontId="16" fillId="0" borderId="12" xfId="105" applyBorder="1"/>
    <xf numFmtId="0" fontId="79" fillId="25" borderId="12" xfId="111" applyFont="1" applyFill="1" applyBorder="1" applyAlignment="1">
      <alignment horizontal="left"/>
    </xf>
    <xf numFmtId="167" fontId="81" fillId="25" borderId="12" xfId="116" applyNumberFormat="1" applyFont="1" applyFill="1" applyBorder="1" applyAlignment="1">
      <alignment horizontal="center"/>
    </xf>
    <xf numFmtId="0" fontId="159" fillId="0" borderId="0" xfId="0" applyFont="1"/>
    <xf numFmtId="0" fontId="141" fillId="29" borderId="0" xfId="0" applyFont="1" applyFill="1"/>
    <xf numFmtId="0" fontId="160" fillId="25" borderId="0" xfId="0" applyFont="1" applyFill="1"/>
    <xf numFmtId="0" fontId="160" fillId="26" borderId="0" xfId="0" applyFont="1" applyFill="1"/>
    <xf numFmtId="0" fontId="160" fillId="25" borderId="0" xfId="111" applyFont="1" applyFill="1"/>
    <xf numFmtId="0" fontId="161" fillId="0" borderId="0" xfId="199" applyFont="1"/>
    <xf numFmtId="167" fontId="79" fillId="28" borderId="12" xfId="111" quotePrefix="1" applyNumberFormat="1" applyFont="1" applyFill="1" applyBorder="1" applyAlignment="1">
      <alignment horizontal="center" vertical="center"/>
    </xf>
    <xf numFmtId="0" fontId="123" fillId="28" borderId="12" xfId="111" applyFont="1" applyFill="1" applyBorder="1"/>
    <xf numFmtId="0" fontId="123" fillId="25" borderId="12" xfId="111" applyFont="1" applyFill="1" applyBorder="1"/>
    <xf numFmtId="0" fontId="123" fillId="25" borderId="12" xfId="111" applyFont="1" applyFill="1" applyBorder="1" applyAlignment="1">
      <alignment horizontal="center"/>
    </xf>
    <xf numFmtId="0" fontId="123" fillId="26" borderId="12" xfId="111" applyFont="1" applyFill="1" applyBorder="1"/>
    <xf numFmtId="1" fontId="123" fillId="26" borderId="12" xfId="111" applyNumberFormat="1" applyFont="1" applyFill="1" applyBorder="1"/>
    <xf numFmtId="0" fontId="123" fillId="25" borderId="12" xfId="111" applyFont="1" applyFill="1" applyBorder="1" applyAlignment="1">
      <alignment horizontal="right"/>
    </xf>
    <xf numFmtId="172" fontId="123" fillId="25" borderId="14" xfId="174" applyNumberFormat="1" applyFont="1" applyFill="1" applyBorder="1" applyAlignment="1">
      <alignment horizontal="center" wrapText="1"/>
    </xf>
    <xf numFmtId="0" fontId="123" fillId="25" borderId="14" xfId="111" applyFont="1" applyFill="1" applyBorder="1"/>
    <xf numFmtId="0" fontId="123" fillId="26" borderId="12" xfId="0" applyFont="1" applyFill="1" applyBorder="1"/>
    <xf numFmtId="0" fontId="58" fillId="24" borderId="22" xfId="111" applyFont="1" applyFill="1" applyBorder="1"/>
    <xf numFmtId="0" fontId="133" fillId="24" borderId="12" xfId="185" applyFont="1" applyFill="1" applyBorder="1"/>
    <xf numFmtId="0" fontId="133" fillId="24" borderId="22" xfId="185" applyFont="1" applyFill="1" applyBorder="1"/>
    <xf numFmtId="0" fontId="123" fillId="25" borderId="21" xfId="199" applyFont="1" applyFill="1" applyBorder="1" applyAlignment="1">
      <alignment horizontal="center"/>
    </xf>
    <xf numFmtId="0" fontId="123" fillId="25" borderId="12" xfId="199" applyFont="1" applyFill="1" applyBorder="1" applyAlignment="1">
      <alignment horizontal="center"/>
    </xf>
    <xf numFmtId="0" fontId="123" fillId="25" borderId="22" xfId="199" applyFont="1" applyFill="1" applyBorder="1" applyAlignment="1">
      <alignment horizontal="center"/>
    </xf>
    <xf numFmtId="0" fontId="80" fillId="0" borderId="12" xfId="0" applyFont="1" applyBorder="1"/>
    <xf numFmtId="0" fontId="123" fillId="0" borderId="12" xfId="0" applyFont="1" applyBorder="1" applyAlignment="1">
      <alignment horizontal="right"/>
    </xf>
    <xf numFmtId="0" fontId="123" fillId="0" borderId="12" xfId="0" applyFont="1" applyBorder="1"/>
    <xf numFmtId="0" fontId="162" fillId="0" borderId="12" xfId="0" applyFont="1" applyBorder="1" applyAlignment="1">
      <alignment horizontal="center"/>
    </xf>
    <xf numFmtId="49" fontId="162" fillId="0" borderId="12" xfId="0" applyNumberFormat="1" applyFont="1" applyBorder="1" applyAlignment="1">
      <alignment horizontal="center"/>
    </xf>
    <xf numFmtId="0" fontId="163" fillId="0" borderId="12" xfId="0" applyFont="1" applyBorder="1"/>
    <xf numFmtId="0" fontId="162" fillId="0" borderId="12" xfId="0" applyFont="1" applyBorder="1"/>
    <xf numFmtId="0" fontId="162" fillId="0" borderId="0" xfId="0" applyFont="1"/>
    <xf numFmtId="0" fontId="81" fillId="0" borderId="0" xfId="0" applyFont="1"/>
    <xf numFmtId="9" fontId="81" fillId="0" borderId="0" xfId="116" applyFont="1" applyAlignment="1">
      <alignment horizontal="right"/>
    </xf>
    <xf numFmtId="9" fontId="81" fillId="0" borderId="0" xfId="0" applyNumberFormat="1" applyFont="1"/>
    <xf numFmtId="0" fontId="164" fillId="0" borderId="0" xfId="102" applyFont="1"/>
    <xf numFmtId="9" fontId="79" fillId="0" borderId="0" xfId="0" applyNumberFormat="1" applyFont="1"/>
    <xf numFmtId="9" fontId="81" fillId="0" borderId="0" xfId="0" applyNumberFormat="1" applyFont="1" applyAlignment="1">
      <alignment horizontal="right"/>
    </xf>
    <xf numFmtId="0" fontId="81" fillId="0" borderId="13" xfId="0" applyFont="1" applyBorder="1"/>
    <xf numFmtId="9" fontId="81" fillId="0" borderId="13" xfId="116" applyFont="1" applyBorder="1" applyAlignment="1">
      <alignment horizontal="right"/>
    </xf>
    <xf numFmtId="9" fontId="81" fillId="0" borderId="13" xfId="0" applyNumberFormat="1" applyFont="1" applyBorder="1"/>
    <xf numFmtId="0" fontId="163" fillId="0" borderId="0" xfId="0" applyFont="1"/>
    <xf numFmtId="0" fontId="164" fillId="0" borderId="12" xfId="102" applyFont="1" applyBorder="1"/>
    <xf numFmtId="9" fontId="79" fillId="0" borderId="13" xfId="0" applyNumberFormat="1" applyFont="1" applyBorder="1"/>
    <xf numFmtId="9" fontId="80" fillId="0" borderId="12" xfId="0" applyNumberFormat="1" applyFont="1" applyBorder="1"/>
    <xf numFmtId="9" fontId="163" fillId="0" borderId="12" xfId="0" applyNumberFormat="1" applyFont="1" applyBorder="1"/>
    <xf numFmtId="0" fontId="163" fillId="0" borderId="13" xfId="0" applyFont="1" applyBorder="1"/>
    <xf numFmtId="9" fontId="163" fillId="0" borderId="13" xfId="0" applyNumberFormat="1" applyFont="1" applyBorder="1"/>
    <xf numFmtId="0" fontId="80" fillId="0" borderId="0" xfId="0" applyFont="1"/>
    <xf numFmtId="0" fontId="79" fillId="0" borderId="0" xfId="0" applyFont="1"/>
    <xf numFmtId="0" fontId="165" fillId="0" borderId="12" xfId="102" applyFont="1" applyBorder="1"/>
    <xf numFmtId="9" fontId="79" fillId="0" borderId="0" xfId="0" applyNumberFormat="1" applyFont="1" applyAlignment="1">
      <alignment horizontal="right"/>
    </xf>
    <xf numFmtId="0" fontId="80" fillId="0" borderId="13" xfId="0" applyFont="1" applyBorder="1"/>
    <xf numFmtId="9" fontId="80" fillId="0" borderId="13" xfId="0" applyNumberFormat="1" applyFont="1" applyBorder="1"/>
    <xf numFmtId="9" fontId="80" fillId="0" borderId="12" xfId="116" applyFont="1" applyBorder="1"/>
    <xf numFmtId="9" fontId="81" fillId="0" borderId="0" xfId="0" applyNumberFormat="1" applyFont="1" applyAlignment="1">
      <alignment horizontal="center"/>
    </xf>
    <xf numFmtId="9" fontId="81" fillId="0" borderId="13" xfId="0" applyNumberFormat="1" applyFont="1" applyBorder="1" applyAlignment="1">
      <alignment horizontal="center"/>
    </xf>
    <xf numFmtId="0" fontId="81" fillId="0" borderId="12" xfId="0" applyFont="1" applyBorder="1"/>
    <xf numFmtId="9" fontId="81" fillId="0" borderId="12" xfId="116" applyFont="1" applyBorder="1"/>
    <xf numFmtId="9" fontId="81" fillId="0" borderId="12" xfId="0" applyNumberFormat="1" applyFont="1" applyBorder="1"/>
    <xf numFmtId="166" fontId="143" fillId="24" borderId="0" xfId="175" applyNumberFormat="1" applyFont="1" applyFill="1"/>
    <xf numFmtId="166" fontId="122" fillId="24" borderId="0" xfId="173" applyNumberFormat="1" applyFont="1" applyFill="1"/>
    <xf numFmtId="1" fontId="122" fillId="24" borderId="0" xfId="173" applyNumberFormat="1" applyFont="1" applyFill="1"/>
    <xf numFmtId="1" fontId="143" fillId="24" borderId="0" xfId="176" applyNumberFormat="1" applyFont="1" applyFill="1"/>
    <xf numFmtId="1" fontId="122" fillId="24" borderId="0" xfId="177" applyNumberFormat="1" applyFont="1" applyFill="1"/>
    <xf numFmtId="1" fontId="122" fillId="24" borderId="14" xfId="177" applyNumberFormat="1" applyFont="1" applyFill="1" applyBorder="1"/>
    <xf numFmtId="1" fontId="143" fillId="24" borderId="0" xfId="175" applyNumberFormat="1" applyFont="1" applyFill="1"/>
    <xf numFmtId="166" fontId="143" fillId="24" borderId="13" xfId="175" applyNumberFormat="1" applyFont="1" applyFill="1" applyBorder="1"/>
    <xf numFmtId="166" fontId="122" fillId="24" borderId="13" xfId="173" applyNumberFormat="1" applyFont="1" applyFill="1" applyBorder="1"/>
    <xf numFmtId="1" fontId="122" fillId="24" borderId="13" xfId="173" applyNumberFormat="1" applyFont="1" applyFill="1" applyBorder="1"/>
    <xf numFmtId="1" fontId="143" fillId="24" borderId="13" xfId="176" applyNumberFormat="1" applyFont="1" applyFill="1" applyBorder="1"/>
    <xf numFmtId="1" fontId="143" fillId="24" borderId="13" xfId="175" applyNumberFormat="1" applyFont="1" applyFill="1" applyBorder="1"/>
    <xf numFmtId="1" fontId="122" fillId="24" borderId="13" xfId="177" applyNumberFormat="1" applyFont="1" applyFill="1" applyBorder="1"/>
    <xf numFmtId="166" fontId="122" fillId="26" borderId="0" xfId="111" applyNumberFormat="1" applyFont="1" applyFill="1"/>
    <xf numFmtId="166" fontId="143" fillId="26" borderId="0" xfId="111" applyNumberFormat="1" applyFont="1" applyFill="1"/>
    <xf numFmtId="166" fontId="143" fillId="26" borderId="13" xfId="111" applyNumberFormat="1" applyFont="1" applyFill="1" applyBorder="1"/>
    <xf numFmtId="0" fontId="143" fillId="26" borderId="12" xfId="111" applyFont="1" applyFill="1" applyBorder="1"/>
    <xf numFmtId="3" fontId="143" fillId="26" borderId="12" xfId="111" applyNumberFormat="1" applyFont="1" applyFill="1" applyBorder="1"/>
    <xf numFmtId="3" fontId="143" fillId="26" borderId="12" xfId="162" applyNumberFormat="1" applyFont="1" applyFill="1" applyBorder="1"/>
    <xf numFmtId="0" fontId="122" fillId="26" borderId="12" xfId="111" applyFont="1" applyFill="1" applyBorder="1"/>
    <xf numFmtId="0" fontId="155" fillId="26" borderId="12" xfId="105" applyFont="1" applyFill="1" applyBorder="1"/>
    <xf numFmtId="0" fontId="155" fillId="26" borderId="0" xfId="105" applyFont="1" applyFill="1"/>
    <xf numFmtId="0" fontId="143" fillId="26" borderId="0" xfId="111" applyFont="1" applyFill="1"/>
    <xf numFmtId="1" fontId="143" fillId="26" borderId="0" xfId="160" applyNumberFormat="1" applyFont="1" applyFill="1" applyBorder="1"/>
    <xf numFmtId="0" fontId="155" fillId="26" borderId="13" xfId="105" applyFont="1" applyFill="1" applyBorder="1"/>
    <xf numFmtId="0" fontId="143" fillId="26" borderId="13" xfId="111" applyFont="1" applyFill="1" applyBorder="1"/>
    <xf numFmtId="1" fontId="143" fillId="26" borderId="13" xfId="160" applyNumberFormat="1" applyFont="1" applyFill="1" applyBorder="1"/>
    <xf numFmtId="1" fontId="143" fillId="26" borderId="0" xfId="102" applyNumberFormat="1" applyFont="1" applyFill="1"/>
    <xf numFmtId="1" fontId="143" fillId="26" borderId="0" xfId="111" applyNumberFormat="1" applyFont="1" applyFill="1"/>
    <xf numFmtId="1" fontId="143" fillId="26" borderId="0" xfId="162" applyNumberFormat="1" applyFont="1" applyFill="1" applyBorder="1"/>
    <xf numFmtId="1" fontId="143" fillId="24" borderId="13" xfId="102" applyNumberFormat="1" applyFont="1" applyFill="1" applyBorder="1"/>
    <xf numFmtId="1" fontId="143" fillId="26" borderId="13" xfId="162" applyNumberFormat="1" applyFont="1" applyFill="1" applyBorder="1"/>
    <xf numFmtId="1" fontId="143" fillId="26" borderId="13" xfId="111" applyNumberFormat="1" applyFont="1" applyFill="1" applyBorder="1"/>
    <xf numFmtId="1" fontId="143" fillId="26" borderId="13" xfId="111" applyNumberFormat="1" applyFont="1" applyFill="1" applyBorder="1" applyAlignment="1">
      <alignment horizontal="right"/>
    </xf>
    <xf numFmtId="1" fontId="155" fillId="26" borderId="0" xfId="105" applyNumberFormat="1" applyFont="1" applyFill="1"/>
    <xf numFmtId="1" fontId="155" fillId="26" borderId="13" xfId="105" applyNumberFormat="1" applyFont="1" applyFill="1" applyBorder="1"/>
    <xf numFmtId="0" fontId="143" fillId="24" borderId="13" xfId="111" applyFont="1" applyFill="1" applyBorder="1"/>
    <xf numFmtId="0" fontId="155" fillId="24" borderId="0" xfId="105" applyFont="1" applyFill="1"/>
    <xf numFmtId="1" fontId="143" fillId="24" borderId="0" xfId="111" applyNumberFormat="1" applyFont="1" applyFill="1" applyAlignment="1">
      <alignment horizontal="left" indent="4"/>
    </xf>
    <xf numFmtId="1" fontId="143" fillId="25" borderId="0" xfId="111" applyNumberFormat="1" applyFont="1" applyFill="1" applyAlignment="1">
      <alignment horizontal="left" indent="4"/>
    </xf>
    <xf numFmtId="0" fontId="166" fillId="24" borderId="0" xfId="111" applyFont="1" applyFill="1"/>
    <xf numFmtId="0" fontId="58" fillId="24" borderId="21" xfId="111" applyFont="1" applyFill="1" applyBorder="1" applyAlignment="1">
      <alignment horizontal="center"/>
    </xf>
    <xf numFmtId="0" fontId="0" fillId="0" borderId="22" xfId="0" applyBorder="1" applyAlignment="1">
      <alignment horizontal="center"/>
    </xf>
  </cellXfs>
  <cellStyles count="211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20% - Akzent1" xfId="7" xr:uid="{00000000-0005-0000-0000-000006000000}"/>
    <cellStyle name="20% - Akzent2" xfId="8" xr:uid="{00000000-0005-0000-0000-000007000000}"/>
    <cellStyle name="20% - Akzent3" xfId="9" xr:uid="{00000000-0005-0000-0000-000008000000}"/>
    <cellStyle name="20% - Akzent4" xfId="10" xr:uid="{00000000-0005-0000-0000-000009000000}"/>
    <cellStyle name="20% - Akzent5" xfId="11" xr:uid="{00000000-0005-0000-0000-00000A000000}"/>
    <cellStyle name="20% - Akzent6" xfId="12" xr:uid="{00000000-0005-0000-0000-00000B000000}"/>
    <cellStyle name="20% - Dekorfärg1 2" xfId="13" xr:uid="{00000000-0005-0000-0000-00000C000000}"/>
    <cellStyle name="20% - Dekorfärg2 2" xfId="14" xr:uid="{00000000-0005-0000-0000-00000D000000}"/>
    <cellStyle name="20% - Dekorfärg3 2" xfId="15" xr:uid="{00000000-0005-0000-0000-00000E000000}"/>
    <cellStyle name="20% - Dekorfärg4 2" xfId="16" xr:uid="{00000000-0005-0000-0000-00000F000000}"/>
    <cellStyle name="20% - Dekorfärg5 2" xfId="17" xr:uid="{00000000-0005-0000-0000-000010000000}"/>
    <cellStyle name="20% - Dekorfärg6 2" xfId="18" xr:uid="{00000000-0005-0000-0000-000011000000}"/>
    <cellStyle name="40% - Accent1" xfId="19" xr:uid="{00000000-0005-0000-0000-000012000000}"/>
    <cellStyle name="40% - Accent2" xfId="20" xr:uid="{00000000-0005-0000-0000-000013000000}"/>
    <cellStyle name="40% - Accent3" xfId="21" xr:uid="{00000000-0005-0000-0000-000014000000}"/>
    <cellStyle name="40% - Accent4" xfId="22" xr:uid="{00000000-0005-0000-0000-000015000000}"/>
    <cellStyle name="40% - Accent5" xfId="23" xr:uid="{00000000-0005-0000-0000-000016000000}"/>
    <cellStyle name="40% - Accent6" xfId="24" xr:uid="{00000000-0005-0000-0000-000017000000}"/>
    <cellStyle name="40% - Akzent1" xfId="25" xr:uid="{00000000-0005-0000-0000-000018000000}"/>
    <cellStyle name="40% - Akzent2" xfId="26" xr:uid="{00000000-0005-0000-0000-000019000000}"/>
    <cellStyle name="40% - Akzent3" xfId="27" xr:uid="{00000000-0005-0000-0000-00001A000000}"/>
    <cellStyle name="40% - Akzent4" xfId="28" xr:uid="{00000000-0005-0000-0000-00001B000000}"/>
    <cellStyle name="40% - Akzent5" xfId="29" xr:uid="{00000000-0005-0000-0000-00001C000000}"/>
    <cellStyle name="40% - Akzent6" xfId="30" xr:uid="{00000000-0005-0000-0000-00001D000000}"/>
    <cellStyle name="40% - Dekorfärg1 2" xfId="31" xr:uid="{00000000-0005-0000-0000-00001E000000}"/>
    <cellStyle name="40% - Dekorfärg2 2" xfId="32" xr:uid="{00000000-0005-0000-0000-00001F000000}"/>
    <cellStyle name="40% - Dekorfärg3 2" xfId="33" xr:uid="{00000000-0005-0000-0000-000020000000}"/>
    <cellStyle name="40% - Dekorfärg4 2" xfId="34" xr:uid="{00000000-0005-0000-0000-000021000000}"/>
    <cellStyle name="40% - Dekorfärg5 2" xfId="35" xr:uid="{00000000-0005-0000-0000-000022000000}"/>
    <cellStyle name="40% - Dekorfärg6 2" xfId="36" xr:uid="{00000000-0005-0000-0000-000023000000}"/>
    <cellStyle name="60% - Accent1" xfId="37" xr:uid="{00000000-0005-0000-0000-000024000000}"/>
    <cellStyle name="60% - Accent2" xfId="38" xr:uid="{00000000-0005-0000-0000-000025000000}"/>
    <cellStyle name="60% - Accent3" xfId="39" xr:uid="{00000000-0005-0000-0000-000026000000}"/>
    <cellStyle name="60% - Accent4" xfId="40" xr:uid="{00000000-0005-0000-0000-000027000000}"/>
    <cellStyle name="60% - Accent5" xfId="41" xr:uid="{00000000-0005-0000-0000-000028000000}"/>
    <cellStyle name="60% - Accent6" xfId="42" xr:uid="{00000000-0005-0000-0000-000029000000}"/>
    <cellStyle name="60% - Akzent1" xfId="43" xr:uid="{00000000-0005-0000-0000-00002A000000}"/>
    <cellStyle name="60% - Akzent2" xfId="44" xr:uid="{00000000-0005-0000-0000-00002B000000}"/>
    <cellStyle name="60% - Akzent3" xfId="45" xr:uid="{00000000-0005-0000-0000-00002C000000}"/>
    <cellStyle name="60% - Akzent4" xfId="46" xr:uid="{00000000-0005-0000-0000-00002D000000}"/>
    <cellStyle name="60% - Akzent5" xfId="47" xr:uid="{00000000-0005-0000-0000-00002E000000}"/>
    <cellStyle name="60% - Akzent6" xfId="48" xr:uid="{00000000-0005-0000-0000-00002F000000}"/>
    <cellStyle name="60% - Dekorfärg1 2" xfId="49" xr:uid="{00000000-0005-0000-0000-000030000000}"/>
    <cellStyle name="60% - Dekorfärg2 2" xfId="50" xr:uid="{00000000-0005-0000-0000-000031000000}"/>
    <cellStyle name="60% - Dekorfärg3 2" xfId="51" xr:uid="{00000000-0005-0000-0000-000032000000}"/>
    <cellStyle name="60% - Dekorfärg4 2" xfId="52" xr:uid="{00000000-0005-0000-0000-000033000000}"/>
    <cellStyle name="60% - Dekorfärg5 2" xfId="53" xr:uid="{00000000-0005-0000-0000-000034000000}"/>
    <cellStyle name="60% - Dekorfärg6 2" xfId="54" xr:uid="{00000000-0005-0000-0000-000035000000}"/>
    <cellStyle name="Accent1" xfId="55" xr:uid="{00000000-0005-0000-0000-000036000000}"/>
    <cellStyle name="Accent2" xfId="56" xr:uid="{00000000-0005-0000-0000-000037000000}"/>
    <cellStyle name="Accent3" xfId="57" xr:uid="{00000000-0005-0000-0000-000038000000}"/>
    <cellStyle name="Accent4" xfId="58" xr:uid="{00000000-0005-0000-0000-000039000000}"/>
    <cellStyle name="Accent5" xfId="59" xr:uid="{00000000-0005-0000-0000-00003A000000}"/>
    <cellStyle name="Accent6" xfId="60" xr:uid="{00000000-0005-0000-0000-00003B000000}"/>
    <cellStyle name="Akzent1" xfId="61" xr:uid="{00000000-0005-0000-0000-00003C000000}"/>
    <cellStyle name="Akzent2" xfId="62" xr:uid="{00000000-0005-0000-0000-00003D000000}"/>
    <cellStyle name="Akzent3" xfId="63" xr:uid="{00000000-0005-0000-0000-00003E000000}"/>
    <cellStyle name="Akzent4" xfId="64" xr:uid="{00000000-0005-0000-0000-00003F000000}"/>
    <cellStyle name="Akzent5" xfId="65" xr:uid="{00000000-0005-0000-0000-000040000000}"/>
    <cellStyle name="Akzent6" xfId="66" xr:uid="{00000000-0005-0000-0000-000041000000}"/>
    <cellStyle name="Anteckning 2" xfId="67" xr:uid="{00000000-0005-0000-0000-000042000000}"/>
    <cellStyle name="Ausgabe" xfId="68" xr:uid="{00000000-0005-0000-0000-000043000000}"/>
    <cellStyle name="Bad" xfId="69" xr:uid="{00000000-0005-0000-0000-000044000000}"/>
    <cellStyle name="Berechnung" xfId="70" xr:uid="{00000000-0005-0000-0000-000045000000}"/>
    <cellStyle name="Beräkning 2" xfId="71" xr:uid="{00000000-0005-0000-0000-000046000000}"/>
    <cellStyle name="Bold GHG Numbers (0.00)" xfId="72" xr:uid="{00000000-0005-0000-0000-000047000000}"/>
    <cellStyle name="Bra 2" xfId="73" xr:uid="{00000000-0005-0000-0000-000048000000}"/>
    <cellStyle name="Calculation" xfId="74" xr:uid="{00000000-0005-0000-0000-000049000000}"/>
    <cellStyle name="Check Cell" xfId="75" xr:uid="{00000000-0005-0000-0000-00004A000000}"/>
    <cellStyle name="Dålig 2" xfId="76" xr:uid="{00000000-0005-0000-0000-00004B000000}"/>
    <cellStyle name="Eingabe" xfId="77" xr:uid="{00000000-0005-0000-0000-00004C000000}"/>
    <cellStyle name="Ergebnis" xfId="78" xr:uid="{00000000-0005-0000-0000-00004D000000}"/>
    <cellStyle name="Erklärender Text" xfId="79" xr:uid="{00000000-0005-0000-0000-00004E000000}"/>
    <cellStyle name="Explanatory Text" xfId="80" xr:uid="{00000000-0005-0000-0000-00004F000000}"/>
    <cellStyle name="Färg1 2" xfId="81" xr:uid="{00000000-0005-0000-0000-000050000000}"/>
    <cellStyle name="Färg2 2" xfId="82" xr:uid="{00000000-0005-0000-0000-000051000000}"/>
    <cellStyle name="Färg3 2" xfId="83" xr:uid="{00000000-0005-0000-0000-000052000000}"/>
    <cellStyle name="Färg4 2" xfId="84" xr:uid="{00000000-0005-0000-0000-000053000000}"/>
    <cellStyle name="Färg5 2" xfId="85" xr:uid="{00000000-0005-0000-0000-000054000000}"/>
    <cellStyle name="Färg6 2" xfId="86" xr:uid="{00000000-0005-0000-0000-000055000000}"/>
    <cellStyle name="Förklarande text 2" xfId="87" xr:uid="{00000000-0005-0000-0000-000056000000}"/>
    <cellStyle name="Good" xfId="88" xr:uid="{00000000-0005-0000-0000-000057000000}"/>
    <cellStyle name="Gut" xfId="89" xr:uid="{00000000-0005-0000-0000-000058000000}"/>
    <cellStyle name="Heading 1" xfId="90" xr:uid="{00000000-0005-0000-0000-000059000000}"/>
    <cellStyle name="Heading 2" xfId="91" xr:uid="{00000000-0005-0000-0000-00005A000000}"/>
    <cellStyle name="Heading 3" xfId="92" xr:uid="{00000000-0005-0000-0000-00005B000000}"/>
    <cellStyle name="Heading 4" xfId="93" xr:uid="{00000000-0005-0000-0000-00005C000000}"/>
    <cellStyle name="Hyperlänk" xfId="94" builtinId="8"/>
    <cellStyle name="Hyperlänk 2" xfId="95" xr:uid="{00000000-0005-0000-0000-00005E000000}"/>
    <cellStyle name="Hyperlänk 2 2" xfId="183" xr:uid="{00711DAD-F1F2-46C5-B0D5-9F951ED88024}"/>
    <cellStyle name="Hyperlänk 3" xfId="156" xr:uid="{00000000-0005-0000-0000-00005F000000}"/>
    <cellStyle name="Hyperlänk 3 2" xfId="187" xr:uid="{C4FF0220-3B08-4E7F-86E8-ADEEA163DE97}"/>
    <cellStyle name="Hyperlänk 4" xfId="169" xr:uid="{EA3FF6BD-B9C3-4199-8EEC-E409352A24F2}"/>
    <cellStyle name="Hyperlänk 4 2" xfId="192" xr:uid="{DBC1F693-6C4E-4B15-A3B1-512EF0592CB8}"/>
    <cellStyle name="Hyperlänk 5" xfId="193" xr:uid="{E84F4D8D-EB72-4BFB-BAF6-BE03A3F6FD5A}"/>
    <cellStyle name="Indata 2" xfId="96" xr:uid="{00000000-0005-0000-0000-000060000000}"/>
    <cellStyle name="Input" xfId="97" xr:uid="{00000000-0005-0000-0000-000061000000}"/>
    <cellStyle name="Kontrollcell 2" xfId="98" xr:uid="{00000000-0005-0000-0000-000062000000}"/>
    <cellStyle name="Linked Cell" xfId="99" xr:uid="{00000000-0005-0000-0000-000063000000}"/>
    <cellStyle name="Länkad cell 2" xfId="100" xr:uid="{00000000-0005-0000-0000-000064000000}"/>
    <cellStyle name="Neutral 2" xfId="101" xr:uid="{00000000-0005-0000-0000-000065000000}"/>
    <cellStyle name="Normal" xfId="0" builtinId="0"/>
    <cellStyle name="Normal 10" xfId="153" xr:uid="{00000000-0005-0000-0000-000067000000}"/>
    <cellStyle name="Normal 11" xfId="161" xr:uid="{00000000-0005-0000-0000-000068000000}"/>
    <cellStyle name="Normal 12" xfId="164" xr:uid="{00000000-0005-0000-0000-000069000000}"/>
    <cellStyle name="Normal 12 2" xfId="181" xr:uid="{DE5C7D8C-76DA-4DA8-AF04-874F136781F8}"/>
    <cellStyle name="Normal 13" xfId="172" xr:uid="{0ECB9D2D-BA34-4BE6-9584-EF3A4FEED20B}"/>
    <cellStyle name="Normal 14" xfId="176" xr:uid="{338DEA0C-1414-4DE8-94FE-C2C2CAD72C42}"/>
    <cellStyle name="Normal 15" xfId="182" xr:uid="{2443BFAC-B409-4211-836A-5907FC9BCB98}"/>
    <cellStyle name="Normal 16" xfId="188" xr:uid="{70001519-5557-4C41-B726-677FC64A442F}"/>
    <cellStyle name="Normal 17" xfId="198" xr:uid="{A03D4065-B7CE-49B2-A68B-DA59C48050D3}"/>
    <cellStyle name="Normal 18" xfId="201" xr:uid="{20E8CEA2-4AA4-4511-ABB2-ECFD75A5DAFF}"/>
    <cellStyle name="Normal 19" xfId="202" xr:uid="{A5C67934-218C-49D4-8832-04D132722423}"/>
    <cellStyle name="Normal 2" xfId="102" xr:uid="{00000000-0005-0000-0000-00006A000000}"/>
    <cellStyle name="Normal 2 2" xfId="103" xr:uid="{00000000-0005-0000-0000-00006B000000}"/>
    <cellStyle name="Normal 2 3" xfId="104" xr:uid="{00000000-0005-0000-0000-00006C000000}"/>
    <cellStyle name="Normal 2 3 2" xfId="185" xr:uid="{D8F6DE9C-C0DB-470C-ACAB-3AC8B5A01A8A}"/>
    <cellStyle name="Normal 2 3 3" xfId="191" xr:uid="{29D15A5B-3904-45C3-ABCB-EFA1C7BBABFA}"/>
    <cellStyle name="Normal 2 4" xfId="171" xr:uid="{7FA5E71A-6623-49D9-945C-83DC122287B1}"/>
    <cellStyle name="Normal 2 5" xfId="174" xr:uid="{ED053C45-7E8A-4AE0-970B-713003BC3ACE}"/>
    <cellStyle name="Normal 20" xfId="204" xr:uid="{52756825-761E-496F-9653-1A020D73234F}"/>
    <cellStyle name="Normal 21" xfId="205" xr:uid="{57BA8084-8BD1-4837-9110-9BB44942A0E4}"/>
    <cellStyle name="Normal 3" xfId="105" xr:uid="{00000000-0005-0000-0000-00006D000000}"/>
    <cellStyle name="Normal 3 2" xfId="154" xr:uid="{00000000-0005-0000-0000-00006E000000}"/>
    <cellStyle name="Normal 3 3" xfId="165" xr:uid="{00000000-0005-0000-0000-00006F000000}"/>
    <cellStyle name="Normal 3 4" xfId="199" xr:uid="{362B2101-7969-4142-B678-FE07AC3019CF}"/>
    <cellStyle name="Normal 4" xfId="106" xr:uid="{00000000-0005-0000-0000-000070000000}"/>
    <cellStyle name="Normal 4 2" xfId="170" xr:uid="{AAFC9A65-F096-4BA5-B169-DF0E0F351C54}"/>
    <cellStyle name="Normal 4 3" xfId="178" xr:uid="{5A2D4B63-069A-49F4-A4D9-9963AD05D8BA}"/>
    <cellStyle name="Normal 5" xfId="107" xr:uid="{00000000-0005-0000-0000-000071000000}"/>
    <cellStyle name="Normal 5 2" xfId="177" xr:uid="{AD7289BA-B293-41CB-AA60-4B271C289E8F}"/>
    <cellStyle name="Normal 5 3" xfId="180" xr:uid="{DBFF1F31-6304-45B9-970F-98A8BFB97D58}"/>
    <cellStyle name="Normal 5 4" xfId="208" xr:uid="{B61173B1-4DA0-4426-B297-7F97B289F375}"/>
    <cellStyle name="Normal 5_17" xfId="210" xr:uid="{DAABC9D4-5993-4F21-8107-7B786E3C85D6}"/>
    <cellStyle name="Normal 6" xfId="108" xr:uid="{00000000-0005-0000-0000-000072000000}"/>
    <cellStyle name="Normal 6 2" xfId="157" xr:uid="{00000000-0005-0000-0000-000073000000}"/>
    <cellStyle name="Normal 6 3" xfId="167" xr:uid="{00000000-0005-0000-0000-000074000000}"/>
    <cellStyle name="Normal 6 3 2" xfId="196" xr:uid="{85112F66-D8F5-4E98-8BDA-ADCE6165614D}"/>
    <cellStyle name="Normal 6 4" xfId="175" xr:uid="{FF5CB3EC-46F8-4771-A750-1C0A623F1E17}"/>
    <cellStyle name="Normal 6 5" xfId="184" xr:uid="{4B23C90D-6D47-44EE-B84B-95A8A2D70C06}"/>
    <cellStyle name="Normal 6 6" xfId="190" xr:uid="{04946576-B043-45D7-92C7-A813D77E3C74}"/>
    <cellStyle name="Normal 7" xfId="151" xr:uid="{00000000-0005-0000-0000-000075000000}"/>
    <cellStyle name="Normal 7 2" xfId="163" xr:uid="{00000000-0005-0000-0000-000076000000}"/>
    <cellStyle name="Normal 7 3" xfId="173" xr:uid="{1EDD82E6-A3DA-40A6-A9EB-181FCB113C8D}"/>
    <cellStyle name="Normal 7 4" xfId="207" xr:uid="{484A6C68-97F8-49F5-8442-F17EF0E80A91}"/>
    <cellStyle name="Normal 7_17" xfId="206" xr:uid="{37BE9130-47DC-4174-9C21-A2A0CABCD7E6}"/>
    <cellStyle name="Normal 8" xfId="158" xr:uid="{00000000-0005-0000-0000-000077000000}"/>
    <cellStyle name="Normal 9" xfId="159" xr:uid="{00000000-0005-0000-0000-000078000000}"/>
    <cellStyle name="Normal GHG whole table" xfId="109" xr:uid="{00000000-0005-0000-0000-000079000000}"/>
    <cellStyle name="Normal_Blad1" xfId="155" xr:uid="{00000000-0005-0000-0000-00007A000000}"/>
    <cellStyle name="Normal_Copia de Alla Grundindikatorer 2008_2, 3, 5 UK" xfId="110" xr:uid="{00000000-0005-0000-0000-00007B000000}"/>
    <cellStyle name="Normal_Tabell till fig 02 - Utsläpp av koldioxid (CO2) i Sverige (Margareta 2005) till ETC" xfId="111" xr:uid="{00000000-0005-0000-0000-00007C000000}"/>
    <cellStyle name="Normal_Tabell till fig 17, 18, 19, 20, 22, 24 Elmarknaden (Till GA 10 okt) till ETC" xfId="112" xr:uid="{00000000-0005-0000-0000-00007D000000}"/>
    <cellStyle name="Note" xfId="113" xr:uid="{00000000-0005-0000-0000-00007E000000}"/>
    <cellStyle name="Notiz" xfId="114" xr:uid="{00000000-0005-0000-0000-00007F000000}"/>
    <cellStyle name="Output" xfId="115" xr:uid="{00000000-0005-0000-0000-000080000000}"/>
    <cellStyle name="Procent" xfId="116" builtinId="5"/>
    <cellStyle name="Procent 10" xfId="197" xr:uid="{9C6703A6-EFA7-4C84-ADE3-985C25C68EE1}"/>
    <cellStyle name="Procent 11" xfId="200" xr:uid="{E5B36345-4399-4896-B755-A1EF52ABA1D9}"/>
    <cellStyle name="Procent 12" xfId="203" xr:uid="{89F29B8C-EB3A-4B93-B17E-D403EBD9A54B}"/>
    <cellStyle name="Procent 2" xfId="117" xr:uid="{00000000-0005-0000-0000-000082000000}"/>
    <cellStyle name="Procent 2 2" xfId="118" xr:uid="{00000000-0005-0000-0000-000083000000}"/>
    <cellStyle name="Procent 2 3" xfId="186" xr:uid="{43733A8A-C328-4A4C-9192-4CAEF22C3B5E}"/>
    <cellStyle name="Procent 3" xfId="119" xr:uid="{00000000-0005-0000-0000-000084000000}"/>
    <cellStyle name="Procent 3 2" xfId="166" xr:uid="{00000000-0005-0000-0000-000085000000}"/>
    <cellStyle name="Procent 3 2 2" xfId="194" xr:uid="{CE1D5286-51A9-420D-88C9-D1097AB4C855}"/>
    <cellStyle name="Procent 4" xfId="152" xr:uid="{00000000-0005-0000-0000-000086000000}"/>
    <cellStyle name="Procent 5" xfId="160" xr:uid="{00000000-0005-0000-0000-000087000000}"/>
    <cellStyle name="Procent 6" xfId="168" xr:uid="{00000000-0005-0000-0000-000088000000}"/>
    <cellStyle name="Procent 7" xfId="179" xr:uid="{5A337487-999C-405E-9706-7EEB0CC73938}"/>
    <cellStyle name="Procent 8" xfId="189" xr:uid="{21D25D05-2490-46EE-8C53-B292F45C3A32}"/>
    <cellStyle name="Procent 9" xfId="195" xr:uid="{FF6EC5D3-F558-47B5-8769-453D2563E754}"/>
    <cellStyle name="Rubrik 1 2" xfId="120" xr:uid="{00000000-0005-0000-0000-000089000000}"/>
    <cellStyle name="Rubrik 2 2" xfId="121" xr:uid="{00000000-0005-0000-0000-00008A000000}"/>
    <cellStyle name="Rubrik 3 2" xfId="122" xr:uid="{00000000-0005-0000-0000-00008B000000}"/>
    <cellStyle name="Rubrik 4 2" xfId="123" xr:uid="{00000000-0005-0000-0000-00008C000000}"/>
    <cellStyle name="Rubrik 5" xfId="124" xr:uid="{00000000-0005-0000-0000-00008D000000}"/>
    <cellStyle name="Schlecht" xfId="125" xr:uid="{00000000-0005-0000-0000-00008E000000}"/>
    <cellStyle name="Standard 2" xfId="126" xr:uid="{00000000-0005-0000-0000-00008F000000}"/>
    <cellStyle name="Standard 3" xfId="127" xr:uid="{00000000-0005-0000-0000-000090000000}"/>
    <cellStyle name="Standard 3 2" xfId="128" xr:uid="{00000000-0005-0000-0000-000091000000}"/>
    <cellStyle name="Standard 4" xfId="129" xr:uid="{00000000-0005-0000-0000-000092000000}"/>
    <cellStyle name="Standard 5" xfId="130" xr:uid="{00000000-0005-0000-0000-000093000000}"/>
    <cellStyle name="Summa 2" xfId="131" xr:uid="{00000000-0005-0000-0000-000094000000}"/>
    <cellStyle name="Title" xfId="132" xr:uid="{00000000-0005-0000-0000-000095000000}"/>
    <cellStyle name="Total" xfId="133" xr:uid="{00000000-0005-0000-0000-000096000000}"/>
    <cellStyle name="Tusental" xfId="150" builtinId="3"/>
    <cellStyle name="Tusental (0)_SNI 23" xfId="134" xr:uid="{00000000-0005-0000-0000-000098000000}"/>
    <cellStyle name="Tusental 2" xfId="162" xr:uid="{00000000-0005-0000-0000-000099000000}"/>
    <cellStyle name="Tusental 3" xfId="209" xr:uid="{9D80D5CF-CB6F-46F7-9924-3CB35ED32789}"/>
    <cellStyle name="Utdata 2" xfId="135" xr:uid="{00000000-0005-0000-0000-00009A000000}"/>
    <cellStyle name="Valuta (0)_SNI 23" xfId="136" xr:uid="{00000000-0005-0000-0000-00009B000000}"/>
    <cellStyle name="Valuta 2" xfId="137" xr:uid="{00000000-0005-0000-0000-00009C000000}"/>
    <cellStyle name="Valuta 3" xfId="138" xr:uid="{00000000-0005-0000-0000-00009D000000}"/>
    <cellStyle name="Varningstext 2" xfId="141" xr:uid="{00000000-0005-0000-0000-0000A0000000}"/>
    <cellStyle name="Verknüpfte Zelle" xfId="142" xr:uid="{00000000-0005-0000-0000-0000A1000000}"/>
    <cellStyle name="Warnender Text" xfId="139" xr:uid="{00000000-0005-0000-0000-00009E000000}"/>
    <cellStyle name="Warning Text" xfId="140" xr:uid="{00000000-0005-0000-0000-00009F000000}"/>
    <cellStyle name="Überschrift" xfId="143" xr:uid="{00000000-0005-0000-0000-0000A2000000}"/>
    <cellStyle name="Überschrift 1" xfId="144" xr:uid="{00000000-0005-0000-0000-0000A3000000}"/>
    <cellStyle name="Überschrift 2" xfId="145" xr:uid="{00000000-0005-0000-0000-0000A4000000}"/>
    <cellStyle name="Überschrift 3" xfId="146" xr:uid="{00000000-0005-0000-0000-0000A5000000}"/>
    <cellStyle name="Überschrift 4" xfId="147" xr:uid="{00000000-0005-0000-0000-0000A6000000}"/>
    <cellStyle name="Zelle überprüfen" xfId="148" xr:uid="{00000000-0005-0000-0000-0000A7000000}"/>
    <cellStyle name="Обычный_CRF2002 (1)" xfId="149" xr:uid="{00000000-0005-0000-0000-0000A8000000}"/>
  </cellStyles>
  <dxfs count="2">
    <dxf>
      <fill>
        <patternFill patternType="solid">
          <fgColor auto="1"/>
          <bgColor theme="0" tint="-0.14996795556505021"/>
        </patternFill>
      </fill>
    </dxf>
    <dxf>
      <fill>
        <patternFill patternType="solid">
          <fgColor auto="1"/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37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1.xml"/><Relationship Id="rId35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Energy\RENEWABLES%20(Marek)\SHARES%202011\Received\UK_20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art"/>
      <sheetName val="Cover"/>
      <sheetName val="Menu"/>
      <sheetName val="Target Calculation"/>
      <sheetName val="Additional information"/>
      <sheetName val="Transport (VOLUNTARY)"/>
      <sheetName val="R&amp;W"/>
      <sheetName val="T_R&amp;W"/>
      <sheetName val="Coal"/>
      <sheetName val="T_Coal"/>
      <sheetName val="Gas"/>
      <sheetName val="T_Gas"/>
      <sheetName val="Oil"/>
      <sheetName val="T_Oil"/>
      <sheetName val="El.&amp;H."/>
      <sheetName val="T_El.&amp;H."/>
      <sheetName val="LANGUAGE_MATRIX"/>
      <sheetName val="debu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Energimyndigheten">
  <a:themeElements>
    <a:clrScheme name="Energimyndigheten Blå">
      <a:dk1>
        <a:srgbClr val="000000"/>
      </a:dk1>
      <a:lt1>
        <a:srgbClr val="FFFFFF"/>
      </a:lt1>
      <a:dk2>
        <a:srgbClr val="000000"/>
      </a:dk2>
      <a:lt2>
        <a:srgbClr val="969696"/>
      </a:lt2>
      <a:accent1>
        <a:srgbClr val="003896"/>
      </a:accent1>
      <a:accent2>
        <a:srgbClr val="5D6DA2"/>
      </a:accent2>
      <a:accent3>
        <a:srgbClr val="8691B9"/>
      </a:accent3>
      <a:accent4>
        <a:srgbClr val="AEB6D1"/>
      </a:accent4>
      <a:accent5>
        <a:srgbClr val="B8DAEA"/>
      </a:accent5>
      <a:accent6>
        <a:srgbClr val="D2E5EE"/>
      </a:accent6>
      <a:hlink>
        <a:srgbClr val="8691B9"/>
      </a:hlink>
      <a:folHlink>
        <a:srgbClr val="AEB6D1"/>
      </a:folHlink>
    </a:clrScheme>
    <a:fontScheme name="Energimyndigheten">
      <a:majorFont>
        <a:latin typeface="Arial"/>
        <a:ea typeface=""/>
        <a:cs typeface=""/>
      </a:majorFont>
      <a:minorFont>
        <a:latin typeface="Times New Roman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4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ea.europa.eu/data-and-maps/dashboards/emissions-trading-viewer-1" TargetMode="External"/><Relationship Id="rId2" Type="http://schemas.openxmlformats.org/officeDocument/2006/relationships/hyperlink" Target="https://www.eea.europa.eu/data-and-maps/dashboards/emissions-trading-viewer-1" TargetMode="External"/><Relationship Id="rId1" Type="http://schemas.openxmlformats.org/officeDocument/2006/relationships/hyperlink" Target="https://www.naturvardsverket.se/data-och-statistik/klimat/vaxthusgaser-utslapp-i-den-handlande-och-icke-handlande-sektorn/" TargetMode="External"/><Relationship Id="rId6" Type="http://schemas.openxmlformats.org/officeDocument/2006/relationships/vmlDrawing" Target="../drawings/vmlDrawing11.vml"/><Relationship Id="rId5" Type="http://schemas.openxmlformats.org/officeDocument/2006/relationships/printerSettings" Target="../printerSettings/printerSettings23.bin"/><Relationship Id="rId4" Type="http://schemas.openxmlformats.org/officeDocument/2006/relationships/hyperlink" Target="https://www.naturvardsverket.se/data-och-statistik/klimat/vaxthusgaser-utslapp-i-den-handlande-och-icke-handlande-sektorn/" TargetMode="Externa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2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FF8B5-79A9-4C41-B4F5-1355A5ED3AAF}">
  <sheetPr codeName="Blad2"/>
  <dimension ref="A1:B3"/>
  <sheetViews>
    <sheetView zoomScaleNormal="100" workbookViewId="0">
      <selection activeCell="A3" sqref="A3"/>
    </sheetView>
  </sheetViews>
  <sheetFormatPr defaultColWidth="9.33203125" defaultRowHeight="14.25"/>
  <cols>
    <col min="1" max="1" width="19.5" style="402" customWidth="1"/>
    <col min="2" max="16384" width="9.33203125" style="402"/>
  </cols>
  <sheetData>
    <row r="1" spans="1:2">
      <c r="A1" s="402" t="s">
        <v>0</v>
      </c>
    </row>
    <row r="2" spans="1:2">
      <c r="A2" s="402" t="s">
        <v>1</v>
      </c>
      <c r="B2" s="406" t="s">
        <v>2</v>
      </c>
    </row>
    <row r="3" spans="1:2">
      <c r="A3" s="402" t="s">
        <v>3</v>
      </c>
      <c r="B3" s="406" t="s">
        <v>4</v>
      </c>
    </row>
  </sheetData>
  <pageMargins left="0.78740157480314965" right="0.78740157480314965" top="1.1023622047244095" bottom="0.62992125984251968" header="0.31496062992125984" footer="0.31496062992125984"/>
  <pageSetup paperSize="9" orientation="portrait" r:id="rId1"/>
  <headerFooter>
    <oddHeader>&amp;L&amp;G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E32"/>
  <sheetViews>
    <sheetView tabSelected="1" topLeftCell="C1" zoomScaleNormal="100" zoomScalePageLayoutView="90" workbookViewId="0">
      <selection activeCell="B1" sqref="A1:B1048576"/>
    </sheetView>
  </sheetViews>
  <sheetFormatPr defaultColWidth="38.1640625" defaultRowHeight="15.75"/>
  <cols>
    <col min="1" max="2" width="38.1640625" style="17" hidden="1" customWidth="1"/>
    <col min="3" max="16384" width="38.1640625" style="17"/>
  </cols>
  <sheetData>
    <row r="1" spans="1:5" ht="20.25">
      <c r="A1" s="17" t="s">
        <v>5</v>
      </c>
      <c r="B1" s="17" t="s">
        <v>6</v>
      </c>
      <c r="C1" s="403" t="str">
        <f>IF($E$2="Svenska",A1,B1)</f>
        <v>Energiindikatorer i siffror 2025</v>
      </c>
      <c r="E1" s="404" t="s">
        <v>7</v>
      </c>
    </row>
    <row r="2" spans="1:5" ht="20.25">
      <c r="A2" s="17" t="s">
        <v>8</v>
      </c>
      <c r="B2" s="17" t="s">
        <v>9</v>
      </c>
      <c r="C2" s="403" t="str">
        <f>IF($E$2="Svenska",A2,B2)</f>
        <v>Innehållsförteckning</v>
      </c>
      <c r="E2" s="692" t="s">
        <v>1</v>
      </c>
    </row>
    <row r="3" spans="1:5" ht="20.25">
      <c r="B3" s="25"/>
      <c r="C3" s="403"/>
    </row>
    <row r="4" spans="1:5" ht="20.25">
      <c r="A4" s="17" t="s">
        <v>10</v>
      </c>
      <c r="B4" s="25" t="s">
        <v>11</v>
      </c>
      <c r="C4" s="403" t="str">
        <f>IF($E$2="Svenska",A4,B4)</f>
        <v>Indikatorer</v>
      </c>
      <c r="E4" s="26"/>
    </row>
    <row r="5" spans="1:5">
      <c r="B5" s="25"/>
      <c r="D5" s="28"/>
      <c r="E5" s="26"/>
    </row>
    <row r="6" spans="1:5">
      <c r="A6" s="662" t="s">
        <v>12</v>
      </c>
      <c r="B6" s="662" t="s">
        <v>13</v>
      </c>
      <c r="C6" s="27">
        <v>1</v>
      </c>
      <c r="D6" s="547" t="str">
        <f t="shared" ref="D6:D32" si="0">IF($E$2="Svenska",A6,B6)</f>
        <v xml:space="preserve">Andelen fossilfri elproduktion </v>
      </c>
      <c r="E6" s="537"/>
    </row>
    <row r="7" spans="1:5" ht="16.5" customHeight="1">
      <c r="A7" s="662" t="s">
        <v>14</v>
      </c>
      <c r="B7" s="662" t="s">
        <v>15</v>
      </c>
      <c r="C7" s="27">
        <v>2</v>
      </c>
      <c r="D7" s="547" t="str">
        <f t="shared" si="0"/>
        <v>Andelen energi från förnybara energikällor</v>
      </c>
    </row>
    <row r="8" spans="1:5">
      <c r="A8" s="662" t="s">
        <v>16</v>
      </c>
      <c r="B8" s="662" t="s">
        <v>17</v>
      </c>
      <c r="C8" s="27">
        <v>3</v>
      </c>
      <c r="D8" s="547" t="str">
        <f t="shared" si="0"/>
        <v>Utsläppsintensitet och förnybar andel för elproduktion per elområde</v>
      </c>
    </row>
    <row r="9" spans="1:5">
      <c r="A9" s="662" t="s">
        <v>18</v>
      </c>
      <c r="B9" s="663" t="s">
        <v>19</v>
      </c>
      <c r="C9" s="27">
        <v>4</v>
      </c>
      <c r="D9" s="547" t="str">
        <f t="shared" si="0"/>
        <v>Andelen fossil och fossilfri energi</v>
      </c>
    </row>
    <row r="10" spans="1:5" ht="16.5" customHeight="1">
      <c r="A10" s="662" t="s">
        <v>20</v>
      </c>
      <c r="B10" s="663" t="s">
        <v>21</v>
      </c>
      <c r="C10" s="27">
        <v>5</v>
      </c>
      <c r="D10" s="547" t="str">
        <f t="shared" si="0"/>
        <v>Elektrifiering</v>
      </c>
    </row>
    <row r="11" spans="1:5">
      <c r="A11" s="662" t="s">
        <v>22</v>
      </c>
      <c r="B11" s="662" t="s">
        <v>23</v>
      </c>
      <c r="C11" s="27">
        <v>6</v>
      </c>
      <c r="D11" s="547" t="str">
        <f t="shared" si="0"/>
        <v xml:space="preserve">Energiintensitet </v>
      </c>
    </row>
    <row r="12" spans="1:5">
      <c r="A12" s="662" t="s">
        <v>24</v>
      </c>
      <c r="B12" s="664" t="s">
        <v>25</v>
      </c>
      <c r="C12" s="27">
        <v>7</v>
      </c>
      <c r="D12" s="547" t="str">
        <f t="shared" si="0"/>
        <v xml:space="preserve">Andelen förnybar energi i transportsektorn </v>
      </c>
    </row>
    <row r="13" spans="1:5" ht="16.5" customHeight="1">
      <c r="A13" s="662" t="s">
        <v>26</v>
      </c>
      <c r="B13" s="664" t="s">
        <v>27</v>
      </c>
      <c r="C13" s="27">
        <v>8</v>
      </c>
      <c r="D13" s="547" t="str">
        <f t="shared" si="0"/>
        <v xml:space="preserve">Vägfordon och energieffektivitet i transportsektorn </v>
      </c>
    </row>
    <row r="14" spans="1:5">
      <c r="A14" s="662" t="s">
        <v>28</v>
      </c>
      <c r="B14" s="662" t="s">
        <v>29</v>
      </c>
      <c r="C14" s="27">
        <v>9</v>
      </c>
      <c r="D14" s="547" t="str">
        <f t="shared" si="0"/>
        <v>Energi- och elintensitet i industrin</v>
      </c>
    </row>
    <row r="15" spans="1:5">
      <c r="A15" s="662" t="s">
        <v>30</v>
      </c>
      <c r="B15" s="662" t="s">
        <v>31</v>
      </c>
      <c r="C15" s="27">
        <v>10</v>
      </c>
      <c r="D15" s="547" t="str">
        <f t="shared" si="0"/>
        <v>Energianvändning i byggnader</v>
      </c>
    </row>
    <row r="16" spans="1:5">
      <c r="A16" s="662" t="s">
        <v>32</v>
      </c>
      <c r="B16" s="662" t="s">
        <v>33</v>
      </c>
      <c r="C16" s="27">
        <v>11</v>
      </c>
      <c r="D16" s="547" t="str">
        <f>IF($E$2="Svenska",A16,B16)</f>
        <v>Kraftvärme</v>
      </c>
    </row>
    <row r="17" spans="1:4" ht="17.25" customHeight="1">
      <c r="A17" s="662" t="s">
        <v>34</v>
      </c>
      <c r="B17" s="663" t="s">
        <v>35</v>
      </c>
      <c r="C17" s="27">
        <v>12</v>
      </c>
      <c r="D17" s="547" t="str">
        <f t="shared" si="0"/>
        <v>Effektbalans</v>
      </c>
    </row>
    <row r="18" spans="1:4" ht="14.25" customHeight="1">
      <c r="A18" s="662" t="s">
        <v>36</v>
      </c>
      <c r="B18" s="662" t="s">
        <v>37</v>
      </c>
      <c r="C18" s="27">
        <v>13</v>
      </c>
      <c r="D18" s="547" t="str">
        <f t="shared" si="0"/>
        <v>Elmarknadens struktur</v>
      </c>
    </row>
    <row r="19" spans="1:4" ht="18" customHeight="1">
      <c r="A19" s="662" t="s">
        <v>38</v>
      </c>
      <c r="B19" s="663" t="s">
        <v>39</v>
      </c>
      <c r="C19" s="27">
        <v>14</v>
      </c>
      <c r="D19" s="547" t="str">
        <f t="shared" si="0"/>
        <v>Trygg energiförsörjning</v>
      </c>
    </row>
    <row r="20" spans="1:4">
      <c r="A20" s="662" t="s">
        <v>40</v>
      </c>
      <c r="B20" s="663" t="s">
        <v>41</v>
      </c>
      <c r="C20" s="27">
        <v>15</v>
      </c>
      <c r="D20" s="547" t="str">
        <f t="shared" si="0"/>
        <v xml:space="preserve">Drivmedelspriser </v>
      </c>
    </row>
    <row r="21" spans="1:4">
      <c r="A21" s="662" t="s">
        <v>42</v>
      </c>
      <c r="B21" s="662" t="s">
        <v>43</v>
      </c>
      <c r="C21" s="27">
        <v>16</v>
      </c>
      <c r="D21" s="547" t="str">
        <f t="shared" si="0"/>
        <v xml:space="preserve">Energipriser för näringslivet </v>
      </c>
    </row>
    <row r="22" spans="1:4">
      <c r="A22" s="662" t="s">
        <v>44</v>
      </c>
      <c r="B22" s="662" t="s">
        <v>45</v>
      </c>
      <c r="C22" s="27">
        <v>17</v>
      </c>
      <c r="D22" s="547" t="str">
        <f t="shared" si="0"/>
        <v xml:space="preserve">Energikostnadernas andel i industrin </v>
      </c>
    </row>
    <row r="23" spans="1:4">
      <c r="A23" s="662" t="s">
        <v>46</v>
      </c>
      <c r="B23" s="662" t="s">
        <v>47</v>
      </c>
      <c r="C23" s="27">
        <v>18</v>
      </c>
      <c r="D23" s="547" t="str">
        <f t="shared" si="0"/>
        <v xml:space="preserve">Energipriser för hushållskunder </v>
      </c>
    </row>
    <row r="24" spans="1:4">
      <c r="A24" s="662" t="s">
        <v>48</v>
      </c>
      <c r="B24" s="665" t="s">
        <v>49</v>
      </c>
      <c r="C24" s="27">
        <v>19</v>
      </c>
      <c r="D24" s="547" t="str">
        <f t="shared" si="0"/>
        <v>Elpris på spotmarknaden</v>
      </c>
    </row>
    <row r="25" spans="1:4">
      <c r="A25" s="662" t="s">
        <v>50</v>
      </c>
      <c r="B25" s="662" t="s">
        <v>51</v>
      </c>
      <c r="C25" s="27">
        <v>20</v>
      </c>
      <c r="D25" s="547" t="str">
        <f t="shared" si="0"/>
        <v xml:space="preserve">Elavtal och leverantörsbyten </v>
      </c>
    </row>
    <row r="26" spans="1:4">
      <c r="A26" s="662" t="s">
        <v>52</v>
      </c>
      <c r="B26" s="662" t="s">
        <v>53</v>
      </c>
      <c r="C26" s="27">
        <v>21</v>
      </c>
      <c r="D26" s="547" t="str">
        <f t="shared" si="0"/>
        <v xml:space="preserve">Skatter på energi </v>
      </c>
    </row>
    <row r="27" spans="1:4">
      <c r="A27" s="662" t="s">
        <v>54</v>
      </c>
      <c r="B27" s="663" t="s">
        <v>55</v>
      </c>
      <c r="C27" s="27">
        <v>22</v>
      </c>
      <c r="D27" s="547" t="str">
        <f t="shared" si="0"/>
        <v xml:space="preserve">Elcertifikatsystemet </v>
      </c>
    </row>
    <row r="28" spans="1:4">
      <c r="A28" s="662" t="s">
        <v>56</v>
      </c>
      <c r="B28" s="663" t="s">
        <v>57</v>
      </c>
      <c r="C28" s="27">
        <v>23</v>
      </c>
      <c r="D28" s="547" t="str">
        <f t="shared" si="0"/>
        <v>Ursprungsgarantier</v>
      </c>
    </row>
    <row r="29" spans="1:4">
      <c r="A29" s="662" t="s">
        <v>58</v>
      </c>
      <c r="B29" s="663" t="s">
        <v>59</v>
      </c>
      <c r="C29" s="27">
        <v>24</v>
      </c>
      <c r="D29" s="547" t="str">
        <f t="shared" si="0"/>
        <v xml:space="preserve">EU:s utsläppshandel </v>
      </c>
    </row>
    <row r="30" spans="1:4">
      <c r="A30" s="662" t="s">
        <v>944</v>
      </c>
      <c r="B30" s="663" t="s">
        <v>60</v>
      </c>
      <c r="C30" s="27">
        <v>26</v>
      </c>
      <c r="D30" s="547" t="str">
        <f t="shared" si="0"/>
        <v xml:space="preserve">Världsmarknadspriser för fossila bränslen </v>
      </c>
    </row>
    <row r="31" spans="1:4" ht="15" customHeight="1">
      <c r="A31" s="662" t="s">
        <v>943</v>
      </c>
      <c r="B31" s="662" t="s">
        <v>61</v>
      </c>
      <c r="C31" s="27">
        <v>27</v>
      </c>
      <c r="D31" s="547" t="str">
        <f t="shared" si="0"/>
        <v>Hushållens sårbarhet för höga energikostnader</v>
      </c>
    </row>
    <row r="32" spans="1:4">
      <c r="A32" s="662" t="s">
        <v>62</v>
      </c>
      <c r="B32" s="662" t="s">
        <v>63</v>
      </c>
      <c r="C32" s="27">
        <v>28</v>
      </c>
      <c r="D32" s="547" t="str">
        <f t="shared" si="0"/>
        <v>Jämställdhet</v>
      </c>
    </row>
  </sheetData>
  <conditionalFormatting sqref="E2">
    <cfRule type="cellIs" dxfId="1" priority="1" operator="equal">
      <formula>"English"</formula>
    </cfRule>
    <cfRule type="cellIs" dxfId="0" priority="2" operator="equal">
      <formula>"Svenska"</formula>
    </cfRule>
  </conditionalFormatting>
  <hyperlinks>
    <hyperlink ref="D6" location="'1'!A1" display="Andelen fossilfri elproduktion " xr:uid="{00000000-0004-0000-0000-000002000000}"/>
    <hyperlink ref="D7:D32" location="'1'!A1" display="Andelen fossilfri elproduktion " xr:uid="{EF0E8229-F821-44D5-856C-9BEA7CB44B72}"/>
    <hyperlink ref="D7" location="'2'!A1" display="'2'!A1" xr:uid="{C21C2AC5-5519-4E06-A065-D26876408CB5}"/>
    <hyperlink ref="D8" location="'3'!A1" display="'3'!A1" xr:uid="{2C36434E-D373-44B2-953C-94550E4D4353}"/>
    <hyperlink ref="D9" location="'4'!A1" display="'4'!A1" xr:uid="{30BFA60B-20FD-4CAD-82EA-3762742A4B58}"/>
    <hyperlink ref="D10" location="'5'!A1" display="'5'!A1" xr:uid="{F44138BF-01E4-4BF3-9190-2DC349078FA7}"/>
    <hyperlink ref="D11" location="'6'!A1" display="'6'!A1" xr:uid="{65427E7E-505E-410B-ACDA-62A03AB60696}"/>
    <hyperlink ref="D12" location="'7'!A1" display="'7'!A1" xr:uid="{4A7410D3-CD09-47DC-A6C6-B08D07D800F7}"/>
    <hyperlink ref="D13" location="'8'!A1" display="'8'!A1" xr:uid="{F0D5E6D7-E2E6-410B-8599-A559D238AB64}"/>
    <hyperlink ref="D14" location="'9'!A1" display="'9'!A1" xr:uid="{0123FCC4-0239-4AF1-B186-242250CB5628}"/>
    <hyperlink ref="D15" location="'10'!A1" display="'10'!A1" xr:uid="{BC2C4425-406C-413C-B435-494B38C56980}"/>
    <hyperlink ref="D16" location="'11'!A1" display="'11'!A1" xr:uid="{6EF86D96-D878-4CBC-A30B-968017A32D51}"/>
    <hyperlink ref="D17" location="'12'!A1" display="'12'!A1" xr:uid="{A200B69A-E0AA-4BB3-8F7B-4841E6B4D4F1}"/>
    <hyperlink ref="D18" location="'13'!A1" display="'13'!A1" xr:uid="{76565BB5-FFC8-4E0B-B209-79B423BA2171}"/>
    <hyperlink ref="D19" location="'14'!A1" display="'14'!A1" xr:uid="{2BDE4CEF-5AAD-40E4-801A-F6273ADBE136}"/>
    <hyperlink ref="D20" location="'15'!A1" display="'15'!A1" xr:uid="{0EB9E729-BB69-411A-8C08-EBCE5D22B751}"/>
    <hyperlink ref="D21" location="'16'!A1" display="'16'!A1" xr:uid="{84997C66-0912-4BF5-AE21-D3FA5FF3080B}"/>
    <hyperlink ref="D22" location="'17'!A1" display="'17'!A1" xr:uid="{4577EFF8-E8F9-4A74-8FFD-1F7176227A72}"/>
    <hyperlink ref="D23" location="'18'!A1" display="'18'!A1" xr:uid="{08E45485-5A21-4628-BAE8-BA85A4846C38}"/>
    <hyperlink ref="D24" location="'19'!A1" display="'19'!A1" xr:uid="{7771B202-F883-4E0C-9AE7-E2BA5939E54F}"/>
    <hyperlink ref="D25" location="'20'!A1" display="'20'!A1" xr:uid="{E42867F0-0CA2-4008-9B03-65C5F84B9935}"/>
    <hyperlink ref="D26" location="'21'!A1" display="'21'!A1" xr:uid="{148666C6-E8D4-4ABF-BC23-865B2EE7F144}"/>
    <hyperlink ref="D27" location="'22'!A1" display="'22'!A1" xr:uid="{81AD517A-4FF1-4AE3-A18E-44826EB0B499}"/>
    <hyperlink ref="D28" location="'23'!A1" display="'23'!A1" xr:uid="{8D286AEA-F723-4843-B924-EB4ADC7049A3}"/>
    <hyperlink ref="D29" location="'24'!A1" display="'24'!A1" xr:uid="{2871D808-9FBF-4552-A0D2-000E7CC099D1}"/>
    <hyperlink ref="D30" location="'26'!A1" display="'26'!A1" xr:uid="{F0B44A53-0154-49B2-A0E4-497C9EB3754E}"/>
    <hyperlink ref="D31" location="'27'!A1" display="'27'!A1" xr:uid="{D93B3F81-71C2-4151-87A3-8724D32BAF76}"/>
    <hyperlink ref="D32" location="'28'!A1" display="'28'!A1" xr:uid="{102765DF-D982-4F32-8955-D9F16AF68F58}"/>
  </hyperlinks>
  <pageMargins left="0.7" right="0.7" top="0.75" bottom="0.75" header="0.3" footer="0.3"/>
  <pageSetup paperSize="9" scale="95" orientation="portrait" r:id="rId1"/>
  <headerFooter>
    <oddHeader xml:space="preserve">&amp;L&amp;G
</oddHeader>
  </headerFooter>
  <customProperties>
    <customPr name="ID" r:id="rId2"/>
  </customPropertie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B14B669-F228-410D-BD52-F2EB064A2F69}">
          <x14:formula1>
            <xm:f>'Texter och koder'!$A$2:$A$3</xm:f>
          </x14:formula1>
          <xm:sqref>E2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FFE28-85D6-46CC-92C6-FC364C5C4FA0}">
  <sheetPr codeName="Blad3"/>
  <dimension ref="A1:AP23"/>
  <sheetViews>
    <sheetView showGridLines="0" topLeftCell="C1" zoomScaleNormal="100" workbookViewId="0"/>
  </sheetViews>
  <sheetFormatPr defaultColWidth="11.1640625" defaultRowHeight="14.25" outlineLevelCol="1"/>
  <cols>
    <col min="1" max="2" width="18.33203125" style="276" hidden="1" customWidth="1"/>
    <col min="3" max="3" width="74.5" style="276" customWidth="1"/>
    <col min="4" max="8" width="10.6640625" style="276" customWidth="1" outlineLevel="1"/>
    <col min="9" max="9" width="10.6640625" style="276" customWidth="1"/>
    <col min="10" max="25" width="11.1640625" style="276"/>
    <col min="26" max="26" width="10.83203125" style="276" customWidth="1"/>
    <col min="27" max="35" width="11.1640625" style="276"/>
    <col min="36" max="36" width="10.6640625" style="276" customWidth="1"/>
    <col min="37" max="37" width="12.33203125" style="276" customWidth="1"/>
    <col min="38" max="16384" width="11.1640625" style="276"/>
  </cols>
  <sheetData>
    <row r="1" spans="1:42" ht="15">
      <c r="A1" s="405" t="s">
        <v>64</v>
      </c>
      <c r="B1" s="405" t="s">
        <v>65</v>
      </c>
      <c r="C1" s="548" t="str">
        <f>IF(Innehåll_Content!$E$2="Svenska",A1,B1)</f>
        <v>Tillbaka till innehåll</v>
      </c>
      <c r="D1" s="405"/>
      <c r="E1" s="405"/>
      <c r="I1" s="406" t="str">
        <f>IF(Innehåll_Content!$E$2="Svenska",'Texter och koder'!B2,'Texter och koder'!B3)</f>
        <v>Klicka på plus-minustecknet ovan för att visa och dölja prognosår</v>
      </c>
    </row>
    <row r="2" spans="1:42" ht="20.25">
      <c r="A2" s="139" t="s">
        <v>66</v>
      </c>
      <c r="B2" s="139" t="s">
        <v>67</v>
      </c>
      <c r="C2" s="139" t="str">
        <f>IF(Innehåll_Content!$E$2="Svenska",A2,B2)</f>
        <v xml:space="preserve">1. Andelen fossilfri elproduktion </v>
      </c>
      <c r="D2" s="52"/>
      <c r="E2" s="52"/>
    </row>
    <row r="4" spans="1:42" ht="15.75"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42" ht="15.75">
      <c r="A5" s="4" t="s">
        <v>922</v>
      </c>
      <c r="B5" s="10" t="s">
        <v>923</v>
      </c>
      <c r="C5" s="4" t="str">
        <f>IF(Innehåll_Content!$E$2="Svenska",A5,B5)</f>
        <v>Förnybar elproduktion i förhållande till total elproduktion, procent, 1990-</v>
      </c>
      <c r="D5" s="4"/>
      <c r="E5" s="4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42" ht="15.75">
      <c r="C6" s="300"/>
      <c r="D6" s="407">
        <v>2028</v>
      </c>
      <c r="E6" s="407">
        <v>2027</v>
      </c>
      <c r="F6" s="407">
        <v>2026</v>
      </c>
      <c r="G6" s="407">
        <v>2025</v>
      </c>
      <c r="H6" s="407">
        <v>2024</v>
      </c>
      <c r="I6" s="300">
        <v>2023</v>
      </c>
      <c r="J6" s="300">
        <v>2022</v>
      </c>
      <c r="K6" s="300">
        <v>2021</v>
      </c>
      <c r="L6" s="300">
        <v>2020</v>
      </c>
      <c r="M6" s="300">
        <v>2019</v>
      </c>
      <c r="N6" s="300">
        <v>2018</v>
      </c>
      <c r="O6" s="300">
        <v>2017</v>
      </c>
      <c r="P6" s="300">
        <v>2016</v>
      </c>
      <c r="Q6" s="300">
        <v>2015</v>
      </c>
      <c r="R6" s="300">
        <v>2014</v>
      </c>
      <c r="S6" s="300">
        <v>2013</v>
      </c>
      <c r="T6" s="300">
        <v>2012</v>
      </c>
      <c r="U6" s="300">
        <v>2011</v>
      </c>
      <c r="V6" s="300">
        <v>2010</v>
      </c>
      <c r="W6" s="300">
        <v>2009</v>
      </c>
      <c r="X6" s="300">
        <v>2008</v>
      </c>
      <c r="Y6" s="300">
        <v>2007</v>
      </c>
      <c r="Z6" s="300">
        <v>2006</v>
      </c>
      <c r="AA6" s="300">
        <v>2005</v>
      </c>
      <c r="AB6" s="300">
        <v>2004</v>
      </c>
      <c r="AC6" s="300">
        <v>2003</v>
      </c>
      <c r="AD6" s="300">
        <v>2002</v>
      </c>
      <c r="AE6" s="300">
        <v>2001</v>
      </c>
      <c r="AF6" s="300">
        <v>2000</v>
      </c>
      <c r="AG6" s="300">
        <v>1999</v>
      </c>
      <c r="AH6" s="300">
        <v>1998</v>
      </c>
      <c r="AI6" s="300">
        <v>1997</v>
      </c>
      <c r="AJ6" s="300">
        <v>1996</v>
      </c>
      <c r="AK6" s="300">
        <v>1995</v>
      </c>
      <c r="AL6" s="300">
        <v>1994</v>
      </c>
      <c r="AM6" s="300">
        <v>1993</v>
      </c>
      <c r="AN6" s="300">
        <v>1992</v>
      </c>
      <c r="AO6" s="300">
        <v>1991</v>
      </c>
      <c r="AP6" s="300">
        <v>1990</v>
      </c>
    </row>
    <row r="7" spans="1:42" ht="15.75">
      <c r="A7" s="50" t="s">
        <v>68</v>
      </c>
      <c r="B7" s="301" t="s">
        <v>69</v>
      </c>
      <c r="C7" s="50" t="str">
        <f>IF(Innehåll_Content!$E$2="Svenska",A7,B7)</f>
        <v xml:space="preserve">Andel förnybar elproduktion i förhållande till total elproduktion </v>
      </c>
      <c r="D7" s="608">
        <v>0.71735248291918796</v>
      </c>
      <c r="E7" s="608">
        <v>0.71390336647912656</v>
      </c>
      <c r="F7" s="608">
        <v>0.70809020324544236</v>
      </c>
      <c r="G7" s="608">
        <v>0.70337531446379276</v>
      </c>
      <c r="H7" s="608">
        <v>0.70109995115484247</v>
      </c>
      <c r="I7" s="396">
        <v>0.69912591290777371</v>
      </c>
      <c r="J7" s="396">
        <v>0.68800128854167864</v>
      </c>
      <c r="K7" s="396">
        <v>0.67860093283526046</v>
      </c>
      <c r="L7" s="396">
        <v>0.6900800096731724</v>
      </c>
      <c r="M7" s="396">
        <v>0.5913812529788246</v>
      </c>
      <c r="N7" s="396">
        <v>0.56350189431329767</v>
      </c>
      <c r="O7" s="396">
        <v>0.58424737769037238</v>
      </c>
      <c r="P7" s="396">
        <v>0.57597302955400032</v>
      </c>
      <c r="Q7" s="396">
        <v>0.63491402983576173</v>
      </c>
      <c r="R7" s="396">
        <v>0.56159007247654713</v>
      </c>
      <c r="S7" s="396">
        <v>0.54203064688937619</v>
      </c>
      <c r="T7" s="396">
        <v>0.59214203763282591</v>
      </c>
      <c r="U7" s="396">
        <v>0.56274543736466343</v>
      </c>
      <c r="V7" s="396">
        <v>0.55654298660714996</v>
      </c>
      <c r="W7" s="396">
        <v>0.58165646463191978</v>
      </c>
      <c r="X7" s="396">
        <v>0.54543982100486965</v>
      </c>
      <c r="Y7" s="396">
        <v>0.51860005441283852</v>
      </c>
      <c r="Z7" s="396">
        <v>0.49482203232625138</v>
      </c>
      <c r="AA7" s="396">
        <v>0.51402235875986446</v>
      </c>
      <c r="AB7" s="396">
        <v>0.44892015116650441</v>
      </c>
      <c r="AC7" s="396">
        <v>0.43560430175451254</v>
      </c>
      <c r="AD7" s="396">
        <v>0.48860805898246445</v>
      </c>
      <c r="AE7" s="396">
        <v>0.52059825119194203</v>
      </c>
      <c r="AF7" s="396">
        <v>0.57331381597649222</v>
      </c>
      <c r="AG7" s="396">
        <v>0.48685114864700557</v>
      </c>
      <c r="AH7" s="396">
        <v>0.4950033148940064</v>
      </c>
      <c r="AI7" s="396">
        <v>0.48917033407052407</v>
      </c>
      <c r="AJ7" s="396">
        <v>0.38734424396145006</v>
      </c>
      <c r="AK7" s="396">
        <v>0.48094637495826897</v>
      </c>
      <c r="AL7" s="396">
        <v>0.43310638451360683</v>
      </c>
      <c r="AM7" s="396">
        <v>0.533336852429105</v>
      </c>
      <c r="AN7" s="396">
        <v>0.52907394114474404</v>
      </c>
      <c r="AO7" s="396">
        <v>0.44732048066098523</v>
      </c>
      <c r="AP7" s="396">
        <v>0.51513874542915195</v>
      </c>
    </row>
    <row r="8" spans="1:42" ht="15.75">
      <c r="A8" s="50" t="s">
        <v>70</v>
      </c>
      <c r="B8" s="301" t="s">
        <v>71</v>
      </c>
      <c r="C8" s="50" t="str">
        <f>IF(Innehåll_Content!$E$2="Svenska",A8,B8)</f>
        <v>Vattenkraft</v>
      </c>
      <c r="D8" s="608">
        <v>0.35833086864884595</v>
      </c>
      <c r="E8" s="608">
        <v>0.36272481527616218</v>
      </c>
      <c r="F8" s="608">
        <v>0.3690180970488729</v>
      </c>
      <c r="G8" s="608">
        <v>0.37264871440571601</v>
      </c>
      <c r="H8" s="608">
        <v>0.37935648461991101</v>
      </c>
      <c r="I8" s="396">
        <v>0.40255453772604077</v>
      </c>
      <c r="J8" s="396">
        <v>0.40806890082426939</v>
      </c>
      <c r="K8" s="396">
        <v>0.43616777602444451</v>
      </c>
      <c r="L8" s="396">
        <v>0.44735230995017755</v>
      </c>
      <c r="M8" s="396">
        <v>0.39253519642048379</v>
      </c>
      <c r="N8" s="396">
        <v>0.38729582824470793</v>
      </c>
      <c r="O8" s="396">
        <v>0.4030197571176391</v>
      </c>
      <c r="P8" s="396">
        <v>0.40484011300308104</v>
      </c>
      <c r="Q8" s="396">
        <v>0.47038141840910841</v>
      </c>
      <c r="R8" s="396">
        <v>0.4221593283000708</v>
      </c>
      <c r="S8" s="396">
        <v>0.40826789195920293</v>
      </c>
      <c r="T8" s="396">
        <v>0.48256287728645542</v>
      </c>
      <c r="U8" s="396">
        <v>0.45129383930684874</v>
      </c>
      <c r="V8" s="396">
        <v>0.46031458812717913</v>
      </c>
      <c r="W8" s="396">
        <v>0.48759948637159722</v>
      </c>
      <c r="X8" s="396">
        <v>0.47084113689476331</v>
      </c>
      <c r="Y8" s="396">
        <v>0.45308052748459016</v>
      </c>
      <c r="Z8" s="396">
        <v>0.43627700391567797</v>
      </c>
      <c r="AA8" s="396">
        <v>0.46536868013164678</v>
      </c>
      <c r="AB8" s="396">
        <v>0.40360148073413349</v>
      </c>
      <c r="AC8" s="396">
        <v>0.40070951386932741</v>
      </c>
      <c r="AD8" s="396">
        <v>0.45947128302735663</v>
      </c>
      <c r="AE8" s="396">
        <v>0.4971955477735826</v>
      </c>
      <c r="AF8" s="396">
        <v>0.54841633230727171</v>
      </c>
      <c r="AG8" s="396">
        <v>0.46940214983561446</v>
      </c>
      <c r="AH8" s="396">
        <v>0.47714779036546157</v>
      </c>
      <c r="AI8" s="396">
        <v>0.47026028078449011</v>
      </c>
      <c r="AJ8" s="396">
        <v>0.37409143651799998</v>
      </c>
      <c r="AK8" s="396">
        <v>0.46642783866579729</v>
      </c>
      <c r="AL8" s="396">
        <v>0.42066194491508163</v>
      </c>
      <c r="AM8" s="396">
        <v>0.52097175075470803</v>
      </c>
      <c r="AN8" s="396">
        <v>0.51675294614842826</v>
      </c>
      <c r="AO8" s="396">
        <v>0.43705616803266162</v>
      </c>
      <c r="AP8" s="396">
        <v>0.50412345651309831</v>
      </c>
    </row>
    <row r="9" spans="1:42" ht="15.75">
      <c r="A9" s="50" t="s">
        <v>72</v>
      </c>
      <c r="B9" s="301" t="s">
        <v>73</v>
      </c>
      <c r="C9" s="50" t="str">
        <f>IF(Innehåll_Content!$E$2="Svenska",A9,B9)</f>
        <v>Solkraft</v>
      </c>
      <c r="D9" s="608">
        <v>4.8152264371955543E-2</v>
      </c>
      <c r="E9" s="608">
        <v>4.3326862226039979E-2</v>
      </c>
      <c r="F9" s="608">
        <v>3.5813849524006354E-2</v>
      </c>
      <c r="G9" s="608">
        <v>3.1271713803675313E-2</v>
      </c>
      <c r="H9" s="608">
        <v>2.4406536239452152E-2</v>
      </c>
      <c r="I9" s="396">
        <v>1.9025967408250147E-2</v>
      </c>
      <c r="J9" s="396">
        <v>1.1567608453161982E-2</v>
      </c>
      <c r="K9" s="396">
        <v>6.6979456521353313E-3</v>
      </c>
      <c r="L9" s="396">
        <v>5.0147218524025936E-3</v>
      </c>
      <c r="M9" s="396">
        <v>2.7299195297384136E-3</v>
      </c>
      <c r="N9" s="396">
        <v>1.6242472367798864E-3</v>
      </c>
      <c r="O9" s="396">
        <v>8.7823115445858399E-4</v>
      </c>
      <c r="P9" s="396">
        <v>9.3850930753393714E-4</v>
      </c>
      <c r="Q9" s="396">
        <v>6.0959648799760403E-4</v>
      </c>
      <c r="R9" s="396">
        <v>3.1291634422242091E-4</v>
      </c>
      <c r="S9" s="396">
        <v>2.3450408629884385E-4</v>
      </c>
      <c r="T9" s="396">
        <v>1.1624725682116679E-4</v>
      </c>
      <c r="U9" s="396">
        <v>8.84565134511397E-5</v>
      </c>
      <c r="V9" s="396">
        <v>0</v>
      </c>
      <c r="W9" s="396">
        <v>0</v>
      </c>
      <c r="X9" s="396">
        <v>0</v>
      </c>
      <c r="Y9" s="396">
        <v>0</v>
      </c>
      <c r="Z9" s="396">
        <v>0</v>
      </c>
      <c r="AA9" s="396">
        <v>0</v>
      </c>
      <c r="AB9" s="396">
        <v>0</v>
      </c>
      <c r="AC9" s="396">
        <v>0</v>
      </c>
      <c r="AD9" s="396">
        <v>0</v>
      </c>
      <c r="AE9" s="396">
        <v>0</v>
      </c>
      <c r="AF9" s="396">
        <v>0</v>
      </c>
      <c r="AG9" s="396">
        <v>0</v>
      </c>
      <c r="AH9" s="396">
        <v>0</v>
      </c>
      <c r="AI9" s="396">
        <v>0</v>
      </c>
      <c r="AJ9" s="396">
        <v>0</v>
      </c>
      <c r="AK9" s="396">
        <v>0</v>
      </c>
      <c r="AL9" s="396">
        <v>0</v>
      </c>
      <c r="AM9" s="396">
        <v>0</v>
      </c>
      <c r="AN9" s="396">
        <v>0</v>
      </c>
      <c r="AO9" s="396">
        <v>0</v>
      </c>
      <c r="AP9" s="396">
        <v>0</v>
      </c>
    </row>
    <row r="10" spans="1:42" ht="15.75">
      <c r="A10" s="50" t="s">
        <v>74</v>
      </c>
      <c r="B10" s="301" t="s">
        <v>75</v>
      </c>
      <c r="C10" s="50" t="str">
        <f>IF(Innehåll_Content!$E$2="Svenska",A10,B10)</f>
        <v>Vindkraft</v>
      </c>
      <c r="D10" s="608">
        <v>0.25306690053261077</v>
      </c>
      <c r="E10" s="608">
        <v>0.24967104357755537</v>
      </c>
      <c r="F10" s="608">
        <v>0.24463614136398185</v>
      </c>
      <c r="G10" s="608">
        <v>0.23937075475176922</v>
      </c>
      <c r="H10" s="608">
        <v>0.23758053392510184</v>
      </c>
      <c r="I10" s="396">
        <v>0.20899895508994379</v>
      </c>
      <c r="J10" s="396">
        <v>0.19461245076171219</v>
      </c>
      <c r="K10" s="396">
        <v>0.16131530233268376</v>
      </c>
      <c r="L10" s="396">
        <v>0.17153222203727397</v>
      </c>
      <c r="M10" s="396">
        <v>0.12010301142903337</v>
      </c>
      <c r="N10" s="396">
        <v>0.10425157693580775</v>
      </c>
      <c r="O10" s="396">
        <v>0.10980660968892325</v>
      </c>
      <c r="P10" s="396">
        <v>0.1015521741196819</v>
      </c>
      <c r="Q10" s="396">
        <v>0.10263928030863957</v>
      </c>
      <c r="R10" s="396">
        <v>7.4883288221227029E-2</v>
      </c>
      <c r="S10" s="396">
        <v>6.5944037982068521E-2</v>
      </c>
      <c r="T10" s="396">
        <v>4.4097029260323488E-2</v>
      </c>
      <c r="U10" s="396">
        <v>4.1399530348611067E-2</v>
      </c>
      <c r="V10" s="396">
        <v>2.4050388582114914E-2</v>
      </c>
      <c r="W10" s="396">
        <v>1.8654507492911181E-2</v>
      </c>
      <c r="X10" s="396">
        <v>1.3687452291332163E-2</v>
      </c>
      <c r="Y10" s="396">
        <v>9.8687660905980301E-3</v>
      </c>
      <c r="Z10" s="396">
        <v>7.0437186273158373E-3</v>
      </c>
      <c r="AA10" s="396">
        <v>6.0795145131960857E-3</v>
      </c>
      <c r="AB10" s="396">
        <v>5.7095990450863514E-3</v>
      </c>
      <c r="AC10" s="396">
        <v>4.7690916905870758E-3</v>
      </c>
      <c r="AD10" s="396">
        <v>4.244860890742168E-3</v>
      </c>
      <c r="AE10" s="396">
        <v>3.0560362930305129E-3</v>
      </c>
      <c r="AF10" s="396">
        <v>3.2194309919898159E-3</v>
      </c>
      <c r="AG10" s="396">
        <v>2.3714539476891701E-3</v>
      </c>
      <c r="AH10" s="396">
        <v>1.9906471897781566E-3</v>
      </c>
      <c r="AI10" s="396">
        <v>1.3950436504347726E-3</v>
      </c>
      <c r="AJ10" s="396">
        <v>1.0545213150613105E-3</v>
      </c>
      <c r="AK10" s="396">
        <v>6.8687217974792763E-4</v>
      </c>
      <c r="AL10" s="396">
        <v>5.2016521603183874E-4</v>
      </c>
      <c r="AM10" s="396">
        <v>3.3990273258428691E-4</v>
      </c>
      <c r="AN10" s="396">
        <v>2.186433364352475E-4</v>
      </c>
      <c r="AO10" s="396">
        <v>9.1268375571050409E-5</v>
      </c>
      <c r="AP10" s="396">
        <v>4.2337818107842475E-5</v>
      </c>
    </row>
    <row r="11" spans="1:42" ht="15.75">
      <c r="A11" s="50" t="s">
        <v>76</v>
      </c>
      <c r="B11" s="302" t="s">
        <v>77</v>
      </c>
      <c r="C11" s="50" t="str">
        <f>IF(Innehåll_Content!$E$2="Svenska",A11,B11)</f>
        <v>Biokraft</v>
      </c>
      <c r="D11" s="608">
        <v>5.7802449365775693E-2</v>
      </c>
      <c r="E11" s="608">
        <v>5.8180645399368944E-2</v>
      </c>
      <c r="F11" s="608">
        <v>5.8622115308581302E-2</v>
      </c>
      <c r="G11" s="608">
        <v>6.0084131502632247E-2</v>
      </c>
      <c r="H11" s="608">
        <v>5.9756396370377489E-2</v>
      </c>
      <c r="I11" s="396">
        <v>6.8546452683538983E-2</v>
      </c>
      <c r="J11" s="396">
        <v>7.3752328502535103E-2</v>
      </c>
      <c r="K11" s="396">
        <v>7.4419908825996958E-2</v>
      </c>
      <c r="L11" s="396">
        <v>6.6180755833318214E-2</v>
      </c>
      <c r="M11" s="396">
        <v>7.6013125599568881E-2</v>
      </c>
      <c r="N11" s="396">
        <v>7.0330241896002177E-2</v>
      </c>
      <c r="O11" s="396">
        <v>7.0542779729351524E-2</v>
      </c>
      <c r="P11" s="396">
        <v>6.8642233123703544E-2</v>
      </c>
      <c r="Q11" s="396">
        <v>6.1283734630016191E-2</v>
      </c>
      <c r="R11" s="396">
        <v>6.4234539611026917E-2</v>
      </c>
      <c r="S11" s="396">
        <v>6.7584212861805923E-2</v>
      </c>
      <c r="T11" s="396">
        <v>6.5365883829225882E-2</v>
      </c>
      <c r="U11" s="396">
        <v>6.9963611195752479E-2</v>
      </c>
      <c r="V11" s="396">
        <v>7.2178009897855874E-2</v>
      </c>
      <c r="W11" s="396">
        <v>7.540247076741137E-2</v>
      </c>
      <c r="X11" s="396">
        <v>6.0911231818774156E-2</v>
      </c>
      <c r="Y11" s="396">
        <v>5.5650760837650318E-2</v>
      </c>
      <c r="Z11" s="396">
        <v>5.150130978325753E-2</v>
      </c>
      <c r="AA11" s="396">
        <v>4.2574164115021587E-2</v>
      </c>
      <c r="AB11" s="396">
        <v>3.9609071387284624E-2</v>
      </c>
      <c r="AC11" s="396">
        <v>3.0125696194598043E-2</v>
      </c>
      <c r="AD11" s="396">
        <v>2.4891915064365652E-2</v>
      </c>
      <c r="AE11" s="396">
        <v>2.0346667125328871E-2</v>
      </c>
      <c r="AF11" s="396">
        <v>2.1678052677230834E-2</v>
      </c>
      <c r="AG11" s="396">
        <v>1.5077544863701879E-2</v>
      </c>
      <c r="AH11" s="396">
        <v>1.5864877338766598E-2</v>
      </c>
      <c r="AI11" s="396">
        <v>1.7515009635599176E-2</v>
      </c>
      <c r="AJ11" s="396">
        <v>1.2198286128388785E-2</v>
      </c>
      <c r="AK11" s="396">
        <v>1.3831664112723682E-2</v>
      </c>
      <c r="AL11" s="396">
        <v>1.1924274382493339E-2</v>
      </c>
      <c r="AM11" s="396">
        <v>1.2025198941812733E-2</v>
      </c>
      <c r="AN11" s="396">
        <v>1.2102351659880412E-2</v>
      </c>
      <c r="AO11" s="396">
        <v>1.0173044252752547E-2</v>
      </c>
      <c r="AP11" s="396">
        <v>1.0972951097945776E-2</v>
      </c>
    </row>
    <row r="12" spans="1:42" ht="15.75">
      <c r="C12" s="394"/>
      <c r="D12" s="408"/>
      <c r="E12" s="408"/>
      <c r="F12" s="408"/>
      <c r="G12" s="408"/>
      <c r="H12" s="408"/>
      <c r="I12" s="394"/>
      <c r="J12" s="394"/>
      <c r="K12" s="394"/>
      <c r="L12" s="394"/>
      <c r="M12" s="394"/>
      <c r="N12" s="394"/>
      <c r="O12" s="394"/>
      <c r="P12" s="394"/>
      <c r="Q12" s="394"/>
      <c r="R12" s="394"/>
      <c r="S12" s="394"/>
      <c r="T12" s="394"/>
      <c r="U12" s="394"/>
      <c r="V12" s="394"/>
      <c r="W12" s="394"/>
      <c r="X12" s="394"/>
      <c r="Y12" s="394"/>
      <c r="Z12" s="394"/>
      <c r="AA12" s="394"/>
      <c r="AB12" s="394"/>
      <c r="AC12" s="394"/>
      <c r="AD12" s="394"/>
      <c r="AE12" s="394"/>
      <c r="AF12" s="394"/>
      <c r="AG12" s="394"/>
      <c r="AH12" s="394"/>
      <c r="AI12" s="394"/>
      <c r="AJ12" s="394"/>
      <c r="AK12" s="394"/>
      <c r="AL12" s="395"/>
      <c r="AM12" s="395"/>
      <c r="AN12" s="395"/>
      <c r="AO12" s="395"/>
      <c r="AP12" s="395"/>
    </row>
    <row r="13" spans="1:42">
      <c r="D13" s="409"/>
      <c r="E13" s="409"/>
      <c r="F13" s="409"/>
      <c r="G13" s="409"/>
      <c r="H13" s="409"/>
    </row>
    <row r="14" spans="1:42" ht="15.75">
      <c r="A14" s="4" t="s">
        <v>924</v>
      </c>
      <c r="B14" s="10" t="s">
        <v>925</v>
      </c>
      <c r="C14" s="4" t="str">
        <f>IF(Innehåll_Content!$E$2="Svenska",A14,B14)</f>
        <v>Fossilfri elproduktion i förhållande till total elproduktion, procent, 1990-</v>
      </c>
      <c r="D14" s="413"/>
      <c r="E14" s="413"/>
      <c r="F14" s="410"/>
      <c r="G14" s="410"/>
      <c r="H14" s="41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</row>
    <row r="15" spans="1:42" ht="15.75">
      <c r="C15" s="300"/>
      <c r="D15" s="407">
        <v>2028</v>
      </c>
      <c r="E15" s="407">
        <v>2027</v>
      </c>
      <c r="F15" s="407">
        <v>2026</v>
      </c>
      <c r="G15" s="407">
        <v>2025</v>
      </c>
      <c r="H15" s="407">
        <v>2024</v>
      </c>
      <c r="I15" s="300">
        <v>2023</v>
      </c>
      <c r="J15" s="300">
        <v>2022</v>
      </c>
      <c r="K15" s="300">
        <v>2021</v>
      </c>
      <c r="L15" s="300">
        <v>2020</v>
      </c>
      <c r="M15" s="300">
        <v>2019</v>
      </c>
      <c r="N15" s="300">
        <v>2018</v>
      </c>
      <c r="O15" s="300">
        <v>2017</v>
      </c>
      <c r="P15" s="300">
        <v>2016</v>
      </c>
      <c r="Q15" s="300">
        <v>2015</v>
      </c>
      <c r="R15" s="300">
        <v>2014</v>
      </c>
      <c r="S15" s="300">
        <v>2013</v>
      </c>
      <c r="T15" s="300">
        <v>2012</v>
      </c>
      <c r="U15" s="300">
        <v>2011</v>
      </c>
      <c r="V15" s="300">
        <v>2010</v>
      </c>
      <c r="W15" s="300">
        <v>2009</v>
      </c>
      <c r="X15" s="300">
        <v>2008</v>
      </c>
      <c r="Y15" s="300">
        <v>2007</v>
      </c>
      <c r="Z15" s="300">
        <v>2006</v>
      </c>
      <c r="AA15" s="300">
        <v>2005</v>
      </c>
      <c r="AB15" s="300">
        <v>2004</v>
      </c>
      <c r="AC15" s="300">
        <v>2003</v>
      </c>
      <c r="AD15" s="300">
        <v>2002</v>
      </c>
      <c r="AE15" s="300">
        <v>2001</v>
      </c>
      <c r="AF15" s="300">
        <v>2000</v>
      </c>
      <c r="AG15" s="300">
        <v>1999</v>
      </c>
      <c r="AH15" s="300">
        <v>1998</v>
      </c>
      <c r="AI15" s="300">
        <v>1997</v>
      </c>
      <c r="AJ15" s="300">
        <v>1996</v>
      </c>
      <c r="AK15" s="300">
        <v>1995</v>
      </c>
      <c r="AL15" s="300">
        <v>1994</v>
      </c>
      <c r="AM15" s="300">
        <v>1993</v>
      </c>
      <c r="AN15" s="300">
        <v>1992</v>
      </c>
      <c r="AO15" s="300">
        <v>1991</v>
      </c>
      <c r="AP15" s="300">
        <v>1990</v>
      </c>
    </row>
    <row r="16" spans="1:42" ht="15.75">
      <c r="A16" s="1" t="s">
        <v>78</v>
      </c>
      <c r="B16" s="5" t="s">
        <v>79</v>
      </c>
      <c r="C16" s="1" t="str">
        <f>IF(Innehåll_Content!$E$2="Svenska",A16,B16)</f>
        <v>Andel fossilfri elproduktion i förhållande till total elproduktion</v>
      </c>
      <c r="D16" s="609">
        <v>0.98954365220648088</v>
      </c>
      <c r="E16" s="609">
        <v>0.98943221491972522</v>
      </c>
      <c r="F16" s="610">
        <v>0.98839948193707583</v>
      </c>
      <c r="G16" s="610">
        <v>0.98792748569003708</v>
      </c>
      <c r="H16" s="610">
        <v>0.98781184530237565</v>
      </c>
      <c r="I16" s="380">
        <v>0.98543475393657087</v>
      </c>
      <c r="J16" s="380">
        <v>0.98270464182216621</v>
      </c>
      <c r="K16" s="380">
        <v>0.98204361803903095</v>
      </c>
      <c r="L16" s="380">
        <v>0.98460187697625801</v>
      </c>
      <c r="M16" s="380">
        <v>0.98069904423925947</v>
      </c>
      <c r="N16" s="380">
        <v>0.97633256216454956</v>
      </c>
      <c r="O16" s="380">
        <v>0.97718739696226309</v>
      </c>
      <c r="P16" s="380">
        <v>0.9731519908505325</v>
      </c>
      <c r="Q16" s="380">
        <v>0.9766461355500633</v>
      </c>
      <c r="R16" s="380">
        <v>0.97609313401117603</v>
      </c>
      <c r="S16" s="380">
        <v>0.96818040600063704</v>
      </c>
      <c r="T16" s="380">
        <v>0.96996613652341002</v>
      </c>
      <c r="U16" s="380">
        <v>0.95589323447847041</v>
      </c>
      <c r="V16" s="380">
        <v>0.94027612467582999</v>
      </c>
      <c r="W16" s="380">
        <v>0.95637381190893389</v>
      </c>
      <c r="X16" s="380">
        <v>0.9646118707787712</v>
      </c>
      <c r="Y16" s="380">
        <v>0.96168352567720905</v>
      </c>
      <c r="Z16" s="380">
        <v>0.9579554406540054</v>
      </c>
      <c r="AA16" s="380">
        <v>0.96353073240128972</v>
      </c>
      <c r="AB16" s="380">
        <v>0.95270830220353542</v>
      </c>
      <c r="AC16" s="380">
        <v>0.93030497927541012</v>
      </c>
      <c r="AD16" s="380">
        <v>0.94625712376560434</v>
      </c>
      <c r="AE16" s="380">
        <v>0.95941843350923428</v>
      </c>
      <c r="AF16" s="380">
        <v>0.95916649495519291</v>
      </c>
      <c r="AG16" s="380">
        <v>0.95186809593130661</v>
      </c>
      <c r="AH16" s="380">
        <v>0.95066116400618117</v>
      </c>
      <c r="AI16" s="380">
        <v>0.94901245636211218</v>
      </c>
      <c r="AJ16" s="380">
        <v>0.90993278622120866</v>
      </c>
      <c r="AK16" s="380">
        <v>0.94564662602045779</v>
      </c>
      <c r="AL16" s="380">
        <v>0.93944387521926576</v>
      </c>
      <c r="AM16" s="380">
        <v>0.9494344475677029</v>
      </c>
      <c r="AN16" s="380">
        <v>0.95771362270976756</v>
      </c>
      <c r="AO16" s="380">
        <v>0.96322550454275968</v>
      </c>
      <c r="AP16" s="380">
        <v>0.97538610977648943</v>
      </c>
    </row>
    <row r="17" spans="1:42" ht="15.75">
      <c r="A17" s="1" t="s">
        <v>70</v>
      </c>
      <c r="B17" s="5" t="s">
        <v>71</v>
      </c>
      <c r="C17" s="1" t="str">
        <f>IF(Innehåll_Content!$E$2="Svenska",A17,B17)</f>
        <v>Vattenkraft</v>
      </c>
      <c r="D17" s="609">
        <v>0.35833086864884595</v>
      </c>
      <c r="E17" s="609">
        <v>0.36272481527616218</v>
      </c>
      <c r="F17" s="609">
        <v>0.3690180970488729</v>
      </c>
      <c r="G17" s="610">
        <v>0.37264871440571601</v>
      </c>
      <c r="H17" s="610">
        <v>0.37935648461991101</v>
      </c>
      <c r="I17" s="381">
        <v>0.40255453772604077</v>
      </c>
      <c r="J17" s="381">
        <v>0.40806890082426939</v>
      </c>
      <c r="K17" s="381">
        <v>0.43616777602444451</v>
      </c>
      <c r="L17" s="381">
        <v>0.44735230995017755</v>
      </c>
      <c r="M17" s="381">
        <v>0.39253519642048379</v>
      </c>
      <c r="N17" s="381">
        <v>0.38729582824470793</v>
      </c>
      <c r="O17" s="381">
        <v>0.4030197571176391</v>
      </c>
      <c r="P17" s="381">
        <v>0.40484011300308104</v>
      </c>
      <c r="Q17" s="381">
        <v>0.47038141840910841</v>
      </c>
      <c r="R17" s="381">
        <v>0.4221593283000708</v>
      </c>
      <c r="S17" s="381">
        <v>0.40826789195920293</v>
      </c>
      <c r="T17" s="381">
        <v>0.48256287728645542</v>
      </c>
      <c r="U17" s="381">
        <v>0.45129383930684874</v>
      </c>
      <c r="V17" s="381">
        <v>0.46031458812717913</v>
      </c>
      <c r="W17" s="381">
        <v>0.48759948637159722</v>
      </c>
      <c r="X17" s="381">
        <v>0.47084113689476331</v>
      </c>
      <c r="Y17" s="381">
        <v>0.45308052748459016</v>
      </c>
      <c r="Z17" s="381">
        <v>0.43627700391567797</v>
      </c>
      <c r="AA17" s="381">
        <v>0.46536868013164678</v>
      </c>
      <c r="AB17" s="381">
        <v>0.40360148073413349</v>
      </c>
      <c r="AC17" s="381">
        <v>0.40070951386932741</v>
      </c>
      <c r="AD17" s="381">
        <v>0.45947128302735663</v>
      </c>
      <c r="AE17" s="381">
        <v>0.4971955477735826</v>
      </c>
      <c r="AF17" s="381">
        <v>0.54841633230727171</v>
      </c>
      <c r="AG17" s="381">
        <v>0.46940214983561446</v>
      </c>
      <c r="AH17" s="381">
        <v>0.47714779036546157</v>
      </c>
      <c r="AI17" s="381">
        <v>0.47026028078449011</v>
      </c>
      <c r="AJ17" s="381">
        <v>0.37409143651799998</v>
      </c>
      <c r="AK17" s="381">
        <v>0.46642783866579729</v>
      </c>
      <c r="AL17" s="381">
        <v>0.42066194491508163</v>
      </c>
      <c r="AM17" s="381">
        <v>0.52097175075470803</v>
      </c>
      <c r="AN17" s="381">
        <v>0.51675294614842826</v>
      </c>
      <c r="AO17" s="381">
        <v>0.43705616803266162</v>
      </c>
      <c r="AP17" s="381">
        <v>0.50412345651309831</v>
      </c>
    </row>
    <row r="18" spans="1:42" ht="15.75">
      <c r="A18" s="124" t="s">
        <v>72</v>
      </c>
      <c r="B18" s="5" t="s">
        <v>73</v>
      </c>
      <c r="C18" s="124" t="str">
        <f>IF(Innehåll_Content!$E$2="Svenska",A18,B18)</f>
        <v>Solkraft</v>
      </c>
      <c r="D18" s="609">
        <v>4.8152264371955543E-2</v>
      </c>
      <c r="E18" s="609">
        <v>4.3326862226039979E-2</v>
      </c>
      <c r="F18" s="611">
        <v>3.5813849524006354E-2</v>
      </c>
      <c r="G18" s="612">
        <v>3.1271713803675313E-2</v>
      </c>
      <c r="H18" s="612">
        <v>2.4406536239452152E-2</v>
      </c>
      <c r="I18" s="382">
        <v>1.9025967408250147E-2</v>
      </c>
      <c r="J18" s="607">
        <v>1.1567608453161982E-2</v>
      </c>
      <c r="K18" s="607">
        <v>6.6979456521353313E-3</v>
      </c>
      <c r="L18" s="607">
        <v>5.0147218524025936E-3</v>
      </c>
      <c r="M18" s="607">
        <v>2.7299195297384136E-3</v>
      </c>
      <c r="N18" s="607">
        <v>1.6242472367798864E-3</v>
      </c>
      <c r="O18" s="607">
        <v>8.7823115445858399E-4</v>
      </c>
      <c r="P18" s="607">
        <v>9.3850930753393714E-4</v>
      </c>
      <c r="Q18" s="607">
        <v>6.0959648799760403E-4</v>
      </c>
      <c r="R18" s="607">
        <v>3.1291634422242091E-4</v>
      </c>
      <c r="S18" s="607">
        <v>2.3450408629884385E-4</v>
      </c>
      <c r="T18" s="607">
        <v>1.1624725682116679E-4</v>
      </c>
      <c r="U18" s="607">
        <v>8.84565134511397E-5</v>
      </c>
      <c r="V18" s="607">
        <v>0</v>
      </c>
      <c r="W18" s="607">
        <v>0</v>
      </c>
      <c r="X18" s="607">
        <v>0</v>
      </c>
      <c r="Y18" s="607">
        <v>0</v>
      </c>
      <c r="Z18" s="607">
        <v>0</v>
      </c>
      <c r="AA18" s="607">
        <v>0</v>
      </c>
      <c r="AB18" s="607">
        <v>0</v>
      </c>
      <c r="AC18" s="607">
        <v>0</v>
      </c>
      <c r="AD18" s="607">
        <v>0</v>
      </c>
      <c r="AE18" s="607">
        <v>0</v>
      </c>
      <c r="AF18" s="607">
        <v>0</v>
      </c>
      <c r="AG18" s="607">
        <v>0</v>
      </c>
      <c r="AH18" s="607">
        <v>0</v>
      </c>
      <c r="AI18" s="607">
        <v>0</v>
      </c>
      <c r="AJ18" s="607">
        <v>0</v>
      </c>
      <c r="AK18" s="607">
        <v>0</v>
      </c>
      <c r="AL18" s="607">
        <v>0</v>
      </c>
      <c r="AM18" s="607">
        <v>0</v>
      </c>
      <c r="AN18" s="607">
        <v>0</v>
      </c>
      <c r="AO18" s="607">
        <v>0</v>
      </c>
      <c r="AP18" s="607">
        <v>0</v>
      </c>
    </row>
    <row r="19" spans="1:42" ht="15.75">
      <c r="A19" s="1" t="s">
        <v>74</v>
      </c>
      <c r="B19" s="5" t="s">
        <v>75</v>
      </c>
      <c r="C19" s="1" t="str">
        <f>IF(Innehåll_Content!$E$2="Svenska",A19,B19)</f>
        <v>Vindkraft</v>
      </c>
      <c r="D19" s="609">
        <v>0.25306690053261077</v>
      </c>
      <c r="E19" s="609">
        <v>0.24967104357755537</v>
      </c>
      <c r="F19" s="609">
        <v>0.24463614136398185</v>
      </c>
      <c r="G19" s="610">
        <v>0.23937075475176922</v>
      </c>
      <c r="H19" s="610">
        <v>0.23758053392510184</v>
      </c>
      <c r="I19" s="381">
        <v>0.20899895508994379</v>
      </c>
      <c r="J19" s="381">
        <v>0.19461245076171219</v>
      </c>
      <c r="K19" s="381">
        <v>0.16131530233268376</v>
      </c>
      <c r="L19" s="381">
        <v>0.17153222203727397</v>
      </c>
      <c r="M19" s="381">
        <v>0.12010301142903337</v>
      </c>
      <c r="N19" s="381">
        <v>0.10425157693580775</v>
      </c>
      <c r="O19" s="381">
        <v>0.10980660968892325</v>
      </c>
      <c r="P19" s="381">
        <v>0.1015521741196819</v>
      </c>
      <c r="Q19" s="381">
        <v>0.10263928030863957</v>
      </c>
      <c r="R19" s="381">
        <v>7.4883288221227029E-2</v>
      </c>
      <c r="S19" s="381">
        <v>6.5944037982068521E-2</v>
      </c>
      <c r="T19" s="381">
        <v>4.4097029260323488E-2</v>
      </c>
      <c r="U19" s="381">
        <v>4.1399530348611067E-2</v>
      </c>
      <c r="V19" s="381">
        <v>2.4050388582114914E-2</v>
      </c>
      <c r="W19" s="381">
        <v>1.8654507492911181E-2</v>
      </c>
      <c r="X19" s="381">
        <v>1.3687452291332163E-2</v>
      </c>
      <c r="Y19" s="381">
        <v>9.8687660905980301E-3</v>
      </c>
      <c r="Z19" s="381">
        <v>7.0437186273158373E-3</v>
      </c>
      <c r="AA19" s="381">
        <v>6.0795145131960857E-3</v>
      </c>
      <c r="AB19" s="381">
        <v>5.7095990450863514E-3</v>
      </c>
      <c r="AC19" s="381">
        <v>4.7690916905870758E-3</v>
      </c>
      <c r="AD19" s="381">
        <v>4.244860890742168E-3</v>
      </c>
      <c r="AE19" s="381">
        <v>3.0560362930305129E-3</v>
      </c>
      <c r="AF19" s="381">
        <v>3.2194309919898159E-3</v>
      </c>
      <c r="AG19" s="381">
        <v>2.3714539476891701E-3</v>
      </c>
      <c r="AH19" s="381">
        <v>1.9906471897781566E-3</v>
      </c>
      <c r="AI19" s="381">
        <v>1.3950436504347726E-3</v>
      </c>
      <c r="AJ19" s="381">
        <v>1.0545213150613105E-3</v>
      </c>
      <c r="AK19" s="381">
        <v>6.8687217974792763E-4</v>
      </c>
      <c r="AL19" s="381">
        <v>5.2016521603183874E-4</v>
      </c>
      <c r="AM19" s="381">
        <v>3.3990273258428691E-4</v>
      </c>
      <c r="AN19" s="381">
        <v>2.186433364352475E-4</v>
      </c>
      <c r="AO19" s="381">
        <v>9.1268375571050409E-5</v>
      </c>
      <c r="AP19" s="381">
        <v>4.2337818107842475E-5</v>
      </c>
    </row>
    <row r="20" spans="1:42" ht="15.75">
      <c r="A20" s="1" t="s">
        <v>76</v>
      </c>
      <c r="B20" s="5" t="s">
        <v>77</v>
      </c>
      <c r="C20" s="1" t="str">
        <f>IF(Innehåll_Content!$E$2="Svenska",A20,B20)</f>
        <v>Biokraft</v>
      </c>
      <c r="D20" s="609">
        <v>5.7802449365775693E-2</v>
      </c>
      <c r="E20" s="609">
        <v>5.8180645399368944E-2</v>
      </c>
      <c r="F20" s="609">
        <v>5.8622115308581302E-2</v>
      </c>
      <c r="G20" s="610">
        <v>6.0084131502632247E-2</v>
      </c>
      <c r="H20" s="610">
        <v>5.9756396370377489E-2</v>
      </c>
      <c r="I20" s="381">
        <v>6.8546452683538983E-2</v>
      </c>
      <c r="J20" s="381">
        <v>7.3752328502535103E-2</v>
      </c>
      <c r="K20" s="381">
        <v>7.4419908825996958E-2</v>
      </c>
      <c r="L20" s="381">
        <v>6.6180755833318214E-2</v>
      </c>
      <c r="M20" s="381">
        <v>7.6013125599568881E-2</v>
      </c>
      <c r="N20" s="381">
        <v>7.0330241896002177E-2</v>
      </c>
      <c r="O20" s="381">
        <v>7.0542779729351524E-2</v>
      </c>
      <c r="P20" s="381">
        <v>6.8642233123703544E-2</v>
      </c>
      <c r="Q20" s="381">
        <v>6.1283734630016191E-2</v>
      </c>
      <c r="R20" s="381">
        <v>6.4234539611026917E-2</v>
      </c>
      <c r="S20" s="381">
        <v>6.7584212861805923E-2</v>
      </c>
      <c r="T20" s="381">
        <v>6.5365883829225882E-2</v>
      </c>
      <c r="U20" s="381">
        <v>6.9963611195752479E-2</v>
      </c>
      <c r="V20" s="381">
        <v>7.2178009897855874E-2</v>
      </c>
      <c r="W20" s="381">
        <v>7.540247076741137E-2</v>
      </c>
      <c r="X20" s="381">
        <v>6.0911231818774156E-2</v>
      </c>
      <c r="Y20" s="381">
        <v>5.5650760837650318E-2</v>
      </c>
      <c r="Z20" s="381">
        <v>5.150130978325753E-2</v>
      </c>
      <c r="AA20" s="381">
        <v>4.2574164115021587E-2</v>
      </c>
      <c r="AB20" s="381">
        <v>3.9609071387284624E-2</v>
      </c>
      <c r="AC20" s="381">
        <v>3.0125696194598043E-2</v>
      </c>
      <c r="AD20" s="381">
        <v>2.4891915064365652E-2</v>
      </c>
      <c r="AE20" s="381">
        <v>2.0346667125328871E-2</v>
      </c>
      <c r="AF20" s="381">
        <v>2.1678052677230834E-2</v>
      </c>
      <c r="AG20" s="381">
        <v>1.5077544863701879E-2</v>
      </c>
      <c r="AH20" s="381">
        <v>1.5864877338766598E-2</v>
      </c>
      <c r="AI20" s="381">
        <v>1.7515009635599176E-2</v>
      </c>
      <c r="AJ20" s="381">
        <v>1.2198286128388785E-2</v>
      </c>
      <c r="AK20" s="381">
        <v>1.3831664112723682E-2</v>
      </c>
      <c r="AL20" s="381">
        <v>1.1924274382493339E-2</v>
      </c>
      <c r="AM20" s="381">
        <v>1.2025198941812733E-2</v>
      </c>
      <c r="AN20" s="381">
        <v>1.2102351659880412E-2</v>
      </c>
      <c r="AO20" s="381">
        <v>1.0173044252752547E-2</v>
      </c>
      <c r="AP20" s="381">
        <v>1.0972951097945776E-2</v>
      </c>
    </row>
    <row r="21" spans="1:42" ht="15.75">
      <c r="A21" s="5" t="s">
        <v>80</v>
      </c>
      <c r="B21" s="13" t="s">
        <v>81</v>
      </c>
      <c r="C21" s="1" t="str">
        <f>IF(Innehåll_Content!$E$2="Svenska",A21,B21)</f>
        <v>Kärnkraft</v>
      </c>
      <c r="D21" s="609">
        <v>0.27219116928729298</v>
      </c>
      <c r="E21" s="609">
        <v>0.27552884844059861</v>
      </c>
      <c r="F21" s="609">
        <v>0.28030927869163347</v>
      </c>
      <c r="G21" s="610">
        <v>0.28455217122624438</v>
      </c>
      <c r="H21" s="610">
        <v>0.28671189414753312</v>
      </c>
      <c r="I21" s="381">
        <v>0.28630884102879722</v>
      </c>
      <c r="J21" s="381">
        <v>0.29470335328048758</v>
      </c>
      <c r="K21" s="381">
        <v>0.30344268520377055</v>
      </c>
      <c r="L21" s="381">
        <v>0.29452186730308577</v>
      </c>
      <c r="M21" s="381">
        <v>0.38931779126043498</v>
      </c>
      <c r="N21" s="381">
        <v>0.41283066785125178</v>
      </c>
      <c r="O21" s="381">
        <v>0.39294001927189065</v>
      </c>
      <c r="P21" s="381">
        <v>0.39717896129653213</v>
      </c>
      <c r="Q21" s="381">
        <v>0.34173210571430157</v>
      </c>
      <c r="R21" s="381">
        <v>0.41450306153462874</v>
      </c>
      <c r="S21" s="381">
        <v>0.42614975911126091</v>
      </c>
      <c r="T21" s="381">
        <v>0.37782409889058405</v>
      </c>
      <c r="U21" s="381">
        <v>0.39314779711380698</v>
      </c>
      <c r="V21" s="381">
        <v>0.38373313806868015</v>
      </c>
      <c r="W21" s="381">
        <v>0.37471734727701406</v>
      </c>
      <c r="X21" s="381">
        <v>0.41917204977390154</v>
      </c>
      <c r="Y21" s="381">
        <v>0.44308347126437048</v>
      </c>
      <c r="Z21" s="381">
        <v>0.46313340832775407</v>
      </c>
      <c r="AA21" s="381">
        <v>0.44950837364142515</v>
      </c>
      <c r="AB21" s="381">
        <v>0.50378815103703101</v>
      </c>
      <c r="AC21" s="381">
        <v>0.49470067752089764</v>
      </c>
      <c r="AD21" s="381">
        <v>0.45764906478313994</v>
      </c>
      <c r="AE21" s="381">
        <v>0.4388201823172922</v>
      </c>
      <c r="AF21" s="381">
        <v>0.38585267897870063</v>
      </c>
      <c r="AG21" s="381">
        <v>0.46501694728430104</v>
      </c>
      <c r="AH21" s="381">
        <v>0.45565784911217472</v>
      </c>
      <c r="AI21" s="381">
        <v>0.459842122291588</v>
      </c>
      <c r="AJ21" s="381">
        <v>0.52258854225975859</v>
      </c>
      <c r="AK21" s="381">
        <v>0.46470025106218882</v>
      </c>
      <c r="AL21" s="381">
        <v>0.50633749070565903</v>
      </c>
      <c r="AM21" s="381">
        <v>0.4160975951385979</v>
      </c>
      <c r="AN21" s="381">
        <v>0.42863968156502358</v>
      </c>
      <c r="AO21" s="381">
        <v>0.51590502388177439</v>
      </c>
      <c r="AP21" s="381">
        <v>0.46024736434733748</v>
      </c>
    </row>
    <row r="22" spans="1:42" ht="15.75">
      <c r="C22" s="9"/>
      <c r="D22" s="411"/>
      <c r="E22" s="411"/>
      <c r="F22" s="411"/>
      <c r="G22" s="412"/>
      <c r="H22" s="412"/>
      <c r="I22" s="383"/>
      <c r="J22" s="383"/>
      <c r="K22" s="383"/>
      <c r="L22" s="383"/>
      <c r="M22" s="383"/>
      <c r="N22" s="383"/>
      <c r="O22" s="383"/>
      <c r="P22" s="383"/>
      <c r="Q22" s="383"/>
      <c r="R22" s="383"/>
      <c r="S22" s="383"/>
      <c r="T22" s="383"/>
      <c r="U22" s="383"/>
      <c r="V22" s="383"/>
      <c r="W22" s="383"/>
      <c r="X22" s="383"/>
      <c r="Y22" s="383"/>
      <c r="Z22" s="383"/>
      <c r="AA22" s="383"/>
      <c r="AB22" s="383"/>
      <c r="AC22" s="383"/>
      <c r="AD22" s="383"/>
      <c r="AE22" s="383"/>
      <c r="AF22" s="383"/>
      <c r="AG22" s="383"/>
      <c r="AH22" s="383"/>
      <c r="AI22" s="383"/>
      <c r="AJ22" s="383"/>
      <c r="AK22" s="383"/>
      <c r="AL22" s="383"/>
      <c r="AM22" s="383"/>
      <c r="AN22" s="383"/>
      <c r="AO22" s="383"/>
      <c r="AP22" s="383"/>
    </row>
    <row r="23" spans="1:42" ht="15.75">
      <c r="A23" s="1" t="s">
        <v>82</v>
      </c>
      <c r="B23" s="5" t="s">
        <v>83</v>
      </c>
      <c r="C23" s="1" t="str">
        <f>IF(Innehåll_Content!$E$2="Svenska",A23,B23)</f>
        <v>Källa: Energimyndigheten</v>
      </c>
      <c r="D23" s="1"/>
      <c r="E23" s="1"/>
      <c r="F23" s="606"/>
      <c r="G23" s="606"/>
      <c r="H23" s="606"/>
    </row>
  </sheetData>
  <phoneticPr fontId="16" type="noConversion"/>
  <hyperlinks>
    <hyperlink ref="A1" location="Innehåll_Content!A1" display="Tillbaka till innehåll" xr:uid="{1EA154B8-36EC-4708-B5AE-468A92281EC7}"/>
    <hyperlink ref="B1" location="Innehåll_Content!A1" display="Back to content" xr:uid="{2EB303A2-DA80-4107-8464-BD52CF670549}"/>
    <hyperlink ref="C1" location="Innehåll_Content!A1" display="Innehåll_Content!A1" xr:uid="{DC417413-27C3-407E-8984-FB862935B721}"/>
  </hyperlinks>
  <pageMargins left="0.78740157480314965" right="0.78740157480314965" top="1.1023622047244095" bottom="0.62992125984251968" header="0.31496062992125984" footer="0.31496062992125984"/>
  <pageSetup paperSize="9" orientation="portrait" r:id="rId1"/>
  <headerFooter>
    <oddHeader>&amp;L&amp;G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561F4-CA5B-40C6-9790-CBEEEBB5CABB}">
  <sheetPr codeName="Blad4"/>
  <dimension ref="A1:V39"/>
  <sheetViews>
    <sheetView showGridLines="0" topLeftCell="C1" zoomScaleNormal="100" workbookViewId="0">
      <selection activeCell="M48" sqref="M48"/>
    </sheetView>
  </sheetViews>
  <sheetFormatPr defaultColWidth="11.5" defaultRowHeight="14.25"/>
  <cols>
    <col min="1" max="2" width="11.5" style="276" hidden="1" customWidth="1"/>
    <col min="3" max="3" width="78.83203125" style="276" customWidth="1"/>
    <col min="4" max="4" width="11.5" style="276" customWidth="1"/>
    <col min="5" max="6" width="11.5" style="276"/>
    <col min="7" max="7" width="10.1640625" style="276" customWidth="1"/>
    <col min="8" max="19" width="11.5" style="276"/>
    <col min="20" max="20" width="11.5" style="276" customWidth="1"/>
    <col min="21" max="16384" width="11.5" style="276"/>
  </cols>
  <sheetData>
    <row r="1" spans="1:22" ht="15">
      <c r="A1" s="405" t="s">
        <v>64</v>
      </c>
      <c r="B1" s="405" t="s">
        <v>65</v>
      </c>
      <c r="C1" s="548" t="str">
        <f>IF(Innehåll_Content!$E$2="Svenska",A1,B1)</f>
        <v>Tillbaka till innehåll</v>
      </c>
      <c r="D1" s="406"/>
    </row>
    <row r="2" spans="1:22" ht="20.25">
      <c r="A2" s="139" t="s">
        <v>84</v>
      </c>
      <c r="B2" s="139" t="s">
        <v>85</v>
      </c>
      <c r="C2" s="139" t="str">
        <f>IF(Innehåll_Content!$E$2="Svenska",A2,B2)</f>
        <v>2. Andelen energi från förnybara energikällor</v>
      </c>
      <c r="D2" s="52"/>
    </row>
    <row r="3" spans="1:22" ht="20.25">
      <c r="D3" s="52"/>
    </row>
    <row r="4" spans="1:22" ht="15.75">
      <c r="A4" s="4" t="s">
        <v>918</v>
      </c>
      <c r="B4" s="10" t="s">
        <v>919</v>
      </c>
      <c r="C4" s="4" t="str">
        <f>IF(Innehåll_Content!$E$2="Svenska",A4,B4)</f>
        <v>Andel förnybar energi i Sverige 2005–, procent, enligt förnybarthetsdirektivets beräkningsmetod</v>
      </c>
      <c r="D4" s="4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</row>
    <row r="5" spans="1:22" ht="15.75">
      <c r="C5" s="3"/>
      <c r="D5" s="3">
        <v>2023</v>
      </c>
      <c r="E5" s="3">
        <v>2022</v>
      </c>
      <c r="F5" s="3">
        <v>2021</v>
      </c>
      <c r="G5" s="3">
        <v>2020</v>
      </c>
      <c r="H5" s="3">
        <v>2019</v>
      </c>
      <c r="I5" s="3">
        <v>2018</v>
      </c>
      <c r="J5" s="3">
        <v>2017</v>
      </c>
      <c r="K5" s="3">
        <v>2016</v>
      </c>
      <c r="L5" s="3">
        <v>2015</v>
      </c>
      <c r="M5" s="3">
        <v>2014</v>
      </c>
      <c r="N5" s="3">
        <v>2013</v>
      </c>
      <c r="O5" s="3">
        <v>2012</v>
      </c>
      <c r="P5" s="3">
        <v>2011</v>
      </c>
      <c r="Q5" s="3">
        <v>2010</v>
      </c>
      <c r="R5" s="3">
        <v>2009</v>
      </c>
      <c r="S5" s="3">
        <v>2008</v>
      </c>
      <c r="T5" s="3">
        <v>2007</v>
      </c>
      <c r="U5" s="3">
        <v>2006</v>
      </c>
      <c r="V5" s="3">
        <v>2005</v>
      </c>
    </row>
    <row r="6" spans="1:22" ht="15.75">
      <c r="A6" s="33" t="s">
        <v>86</v>
      </c>
      <c r="B6" s="22" t="s">
        <v>87</v>
      </c>
      <c r="C6" s="33" t="str">
        <f>IF(Innehåll_Content!$E$2="Svenska",A6,B6)</f>
        <v>Totalt</v>
      </c>
      <c r="D6" s="18">
        <v>0.67705482549677398</v>
      </c>
      <c r="E6" s="18">
        <v>0.66287030154562754</v>
      </c>
      <c r="F6" s="18">
        <v>0.6252692866143148</v>
      </c>
      <c r="G6" s="18">
        <v>0.60124273301723608</v>
      </c>
      <c r="H6" s="18">
        <v>0.55785392640772247</v>
      </c>
      <c r="I6" s="18">
        <v>0.53916113223269213</v>
      </c>
      <c r="J6" s="18">
        <v>0.53389754598958994</v>
      </c>
      <c r="K6" s="18">
        <v>0.52597146076826895</v>
      </c>
      <c r="L6" s="18">
        <v>0.52220432229443181</v>
      </c>
      <c r="M6" s="18">
        <v>0.51150767122245</v>
      </c>
      <c r="N6" s="18">
        <v>0.50153288483555747</v>
      </c>
      <c r="O6" s="18">
        <v>0.4940270076001464</v>
      </c>
      <c r="P6" s="18">
        <v>0.47632075658023232</v>
      </c>
      <c r="Q6" s="18">
        <v>0.46099388032778527</v>
      </c>
      <c r="R6" s="18">
        <v>0.47023556872945571</v>
      </c>
      <c r="S6" s="18">
        <v>0.43921826414085691</v>
      </c>
      <c r="T6" s="18">
        <v>0.43224044860207544</v>
      </c>
      <c r="U6" s="18">
        <v>0.41734171154105826</v>
      </c>
      <c r="V6" s="18">
        <v>0.39982142900767542</v>
      </c>
    </row>
    <row r="7" spans="1:22" ht="15.75">
      <c r="A7" s="1" t="s">
        <v>88</v>
      </c>
      <c r="B7" s="5" t="s">
        <v>89</v>
      </c>
      <c r="C7" s="1" t="str">
        <f>IF(Innehåll_Content!$E$2="Svenska",A7,B7)</f>
        <v>Värme, kyla, industri m.m.</v>
      </c>
      <c r="D7" s="18">
        <v>0.69853781750980415</v>
      </c>
      <c r="E7" s="18">
        <v>0.69810253766919039</v>
      </c>
      <c r="F7" s="18">
        <v>0.68529562589063686</v>
      </c>
      <c r="G7" s="18">
        <v>0.66381040381777623</v>
      </c>
      <c r="H7" s="18">
        <v>0.64393689166749346</v>
      </c>
      <c r="I7" s="18">
        <v>0.63301128595801459</v>
      </c>
      <c r="J7" s="18">
        <v>0.63620259753778508</v>
      </c>
      <c r="K7" s="18">
        <v>0.63412279402205785</v>
      </c>
      <c r="L7" s="18">
        <v>0.63235189853507989</v>
      </c>
      <c r="M7" s="18">
        <v>0.62565797480349428</v>
      </c>
      <c r="N7" s="18">
        <v>0.61708184514923481</v>
      </c>
      <c r="O7" s="18">
        <v>0.60635033083263168</v>
      </c>
      <c r="P7" s="18">
        <v>0.58519428312190713</v>
      </c>
      <c r="Q7" s="18">
        <v>0.57070092859794097</v>
      </c>
      <c r="R7" s="18">
        <v>0.59203438767369554</v>
      </c>
      <c r="S7" s="18">
        <v>0.55777718428099421</v>
      </c>
      <c r="T7" s="18">
        <v>0.54465393254154848</v>
      </c>
      <c r="U7" s="18">
        <v>0.52495588104651014</v>
      </c>
      <c r="V7" s="18">
        <v>0.49022076472809956</v>
      </c>
    </row>
    <row r="8" spans="1:22" ht="15.75">
      <c r="A8" s="1" t="s">
        <v>90</v>
      </c>
      <c r="B8" s="5" t="s">
        <v>91</v>
      </c>
      <c r="C8" s="1" t="str">
        <f>IF(Innehåll_Content!$E$2="Svenska",A8,B8)</f>
        <v>El</v>
      </c>
      <c r="D8" s="18">
        <v>0.87547446598634304</v>
      </c>
      <c r="E8" s="18">
        <v>0.8337227479878434</v>
      </c>
      <c r="F8" s="18">
        <v>0.75759948491931328</v>
      </c>
      <c r="G8" s="18">
        <v>0.74494628941895447</v>
      </c>
      <c r="H8" s="18">
        <v>0.71233517392321188</v>
      </c>
      <c r="I8" s="18">
        <v>0.66228277595550356</v>
      </c>
      <c r="J8" s="18">
        <v>0.65908592017405787</v>
      </c>
      <c r="K8" s="18">
        <v>0.64869280662662276</v>
      </c>
      <c r="L8" s="18">
        <v>0.65733445129098866</v>
      </c>
      <c r="M8" s="18">
        <v>0.63213939048698242</v>
      </c>
      <c r="N8" s="18">
        <v>0.61737301897996466</v>
      </c>
      <c r="O8" s="18">
        <v>0.5977911368452401</v>
      </c>
      <c r="P8" s="18">
        <v>0.59623862425821073</v>
      </c>
      <c r="Q8" s="18">
        <v>0.55767192241258312</v>
      </c>
      <c r="R8" s="18">
        <v>0.58252210840741148</v>
      </c>
      <c r="S8" s="18">
        <v>0.53686607594490299</v>
      </c>
      <c r="T8" s="18">
        <v>0.53210286758648073</v>
      </c>
      <c r="U8" s="18">
        <v>0.51782511275421128</v>
      </c>
      <c r="V8" s="18">
        <v>0.50899077490147859</v>
      </c>
    </row>
    <row r="9" spans="1:22" ht="15.75">
      <c r="A9" s="1" t="s">
        <v>92</v>
      </c>
      <c r="B9" s="13" t="s">
        <v>93</v>
      </c>
      <c r="C9" s="9" t="str">
        <f>IF(Innehåll_Content!$E$2="Svenska",A9,B9)</f>
        <v>Transporter</v>
      </c>
      <c r="D9" s="479">
        <v>0.33645101068478589</v>
      </c>
      <c r="E9" s="479">
        <v>0.28841112012269138</v>
      </c>
      <c r="F9" s="479">
        <v>0.28677224390458078</v>
      </c>
      <c r="G9" s="479">
        <v>0.31854276537608611</v>
      </c>
      <c r="H9" s="479">
        <v>0.30309034148700664</v>
      </c>
      <c r="I9" s="479">
        <v>0.29695598098624437</v>
      </c>
      <c r="J9" s="479">
        <v>0.26842169031937713</v>
      </c>
      <c r="K9" s="479">
        <v>0.26559872225536774</v>
      </c>
      <c r="L9" s="479">
        <v>0.21489530778499025</v>
      </c>
      <c r="M9" s="479">
        <v>0.18830993780923794</v>
      </c>
      <c r="N9" s="479">
        <v>0.15315265128696601</v>
      </c>
      <c r="O9" s="479">
        <v>0.13776766256650447</v>
      </c>
      <c r="P9" s="479">
        <v>0.11938189261155019</v>
      </c>
      <c r="Q9" s="479">
        <v>9.6266679988700726E-2</v>
      </c>
      <c r="R9" s="479">
        <v>9.3556871661950383E-2</v>
      </c>
      <c r="S9" s="479">
        <v>8.6931373155438446E-2</v>
      </c>
      <c r="T9" s="479">
        <v>8.4211331908613393E-2</v>
      </c>
      <c r="U9" s="479">
        <v>7.5093057730347842E-2</v>
      </c>
      <c r="V9" s="479">
        <v>6.5959851783701812E-2</v>
      </c>
    </row>
    <row r="10" spans="1:22" ht="15.75">
      <c r="C10" s="5"/>
      <c r="D10" s="5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</row>
    <row r="11" spans="1:22" ht="15.75">
      <c r="A11" s="1" t="s">
        <v>94</v>
      </c>
      <c r="B11" s="5" t="s">
        <v>95</v>
      </c>
      <c r="C11" s="1" t="str">
        <f>IF(Innehåll_Content!$E$2="Svenska",A11,B11)</f>
        <v>Källa: Energimyndigheten och Eurostat</v>
      </c>
      <c r="D11" s="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1"/>
    </row>
    <row r="12" spans="1:22" ht="15.75">
      <c r="C12" s="5"/>
      <c r="D12" s="5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"/>
    </row>
    <row r="13" spans="1:22" ht="15.75">
      <c r="C13" s="1"/>
      <c r="D13" s="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1"/>
    </row>
    <row r="14" spans="1:22" ht="15.75">
      <c r="A14" s="4" t="s">
        <v>916</v>
      </c>
      <c r="B14" s="10" t="s">
        <v>917</v>
      </c>
      <c r="C14" s="4" t="str">
        <f>IF(Innehåll_Content!$E$2="Svenska",A14,B14)</f>
        <v>Förnybar energi, TWh, 2005–</v>
      </c>
      <c r="D14" s="4"/>
      <c r="E14" s="297"/>
      <c r="F14" s="297"/>
      <c r="G14" s="297"/>
      <c r="H14" s="297"/>
      <c r="I14" s="297"/>
      <c r="J14" s="297"/>
      <c r="K14" s="297"/>
      <c r="L14" s="297"/>
      <c r="M14" s="297"/>
      <c r="N14" s="297"/>
      <c r="O14" s="297"/>
      <c r="P14" s="297"/>
      <c r="Q14" s="297"/>
      <c r="R14" s="297"/>
      <c r="S14" s="125"/>
    </row>
    <row r="15" spans="1:22" ht="15.75">
      <c r="C15" s="3"/>
      <c r="D15" s="3">
        <v>2023</v>
      </c>
      <c r="E15" s="3">
        <v>2022</v>
      </c>
      <c r="F15" s="3">
        <v>2021</v>
      </c>
      <c r="G15" s="3">
        <v>2020</v>
      </c>
      <c r="H15" s="3">
        <v>2019</v>
      </c>
      <c r="I15" s="3">
        <v>2018</v>
      </c>
      <c r="J15" s="3">
        <v>2017</v>
      </c>
      <c r="K15" s="3">
        <v>2016</v>
      </c>
      <c r="L15" s="3">
        <v>2015</v>
      </c>
      <c r="M15" s="3">
        <v>2014</v>
      </c>
      <c r="N15" s="3">
        <v>2013</v>
      </c>
      <c r="O15" s="3">
        <v>2012</v>
      </c>
      <c r="P15" s="3">
        <v>2011</v>
      </c>
      <c r="Q15" s="3">
        <v>2010</v>
      </c>
      <c r="R15" s="3">
        <v>2009</v>
      </c>
      <c r="S15" s="3">
        <v>2008</v>
      </c>
      <c r="T15" s="3">
        <v>2007</v>
      </c>
      <c r="U15" s="3">
        <v>2006</v>
      </c>
      <c r="V15" s="3">
        <v>2005</v>
      </c>
    </row>
    <row r="16" spans="1:22" ht="15.75">
      <c r="A16" s="1" t="s">
        <v>96</v>
      </c>
      <c r="B16" s="5" t="s">
        <v>97</v>
      </c>
      <c r="C16" s="1" t="str">
        <f>IF(Innehåll_Content!$E$2="Svenska",A16,B16)</f>
        <v>Biobränslen</v>
      </c>
      <c r="D16" s="6">
        <v>141.66027481715312</v>
      </c>
      <c r="E16" s="6">
        <v>140.33152323093128</v>
      </c>
      <c r="F16" s="6">
        <v>139.45586026925147</v>
      </c>
      <c r="G16" s="6">
        <v>130.5485804688889</v>
      </c>
      <c r="H16" s="6">
        <v>125.68400965222223</v>
      </c>
      <c r="I16" s="6">
        <v>124.24828837555555</v>
      </c>
      <c r="J16" s="6">
        <v>125.7060540936111</v>
      </c>
      <c r="K16" s="6">
        <v>122.50015489722223</v>
      </c>
      <c r="L16" s="6">
        <v>118.22186696222222</v>
      </c>
      <c r="M16" s="6">
        <v>113.27559967388892</v>
      </c>
      <c r="N16" s="6">
        <v>113.76576396611114</v>
      </c>
      <c r="O16" s="6">
        <v>115.08966641555557</v>
      </c>
      <c r="P16" s="6">
        <v>108.27199064666669</v>
      </c>
      <c r="Q16" s="6">
        <v>114.04137496743334</v>
      </c>
      <c r="R16" s="6">
        <v>103.94608203142224</v>
      </c>
      <c r="S16" s="6">
        <v>100.81883827333333</v>
      </c>
      <c r="T16" s="6">
        <v>100.04797807555556</v>
      </c>
      <c r="U16" s="6">
        <v>94.61384194527777</v>
      </c>
      <c r="V16" s="6">
        <v>88.701335093888886</v>
      </c>
    </row>
    <row r="17" spans="1:22" ht="15.75">
      <c r="A17" s="1" t="s">
        <v>70</v>
      </c>
      <c r="B17" s="5" t="s">
        <v>98</v>
      </c>
      <c r="C17" s="1" t="str">
        <f>IF(Innehåll_Content!$E$2="Svenska",A17,B17)</f>
        <v>Vattenkraft</v>
      </c>
      <c r="D17" s="6">
        <v>67.494256345443702</v>
      </c>
      <c r="E17" s="6">
        <v>67.650820259244952</v>
      </c>
      <c r="F17" s="6">
        <v>67.362868347602756</v>
      </c>
      <c r="G17" s="6">
        <v>66.572422999895323</v>
      </c>
      <c r="H17" s="6">
        <v>66.836851083611961</v>
      </c>
      <c r="I17" s="6">
        <v>66.380739851130883</v>
      </c>
      <c r="J17" s="6">
        <v>66.144930203984956</v>
      </c>
      <c r="K17" s="6">
        <v>66.144742383045411</v>
      </c>
      <c r="L17" s="6">
        <v>66.668365560678794</v>
      </c>
      <c r="M17" s="6">
        <v>65.428315812225748</v>
      </c>
      <c r="N17" s="6">
        <v>67.862575100349986</v>
      </c>
      <c r="O17" s="6">
        <v>68.505802514709572</v>
      </c>
      <c r="P17" s="6">
        <v>68.509347505003888</v>
      </c>
      <c r="Q17" s="6">
        <v>68.282929520130963</v>
      </c>
      <c r="R17" s="6">
        <v>68.325708472723363</v>
      </c>
      <c r="S17" s="6">
        <v>67.202212572290705</v>
      </c>
      <c r="T17" s="6">
        <v>68.720474255147607</v>
      </c>
      <c r="U17" s="6">
        <v>67.943607452239533</v>
      </c>
      <c r="V17" s="6">
        <v>68.420923700524966</v>
      </c>
    </row>
    <row r="18" spans="1:22" ht="15.75">
      <c r="A18" s="1" t="s">
        <v>74</v>
      </c>
      <c r="B18" s="5" t="s">
        <v>75</v>
      </c>
      <c r="C18" s="1" t="str">
        <f>IF(Innehåll_Content!$E$2="Svenska",A18,B18)</f>
        <v>Vindkraft</v>
      </c>
      <c r="D18" s="6">
        <v>38.0738045078906</v>
      </c>
      <c r="E18" s="6">
        <v>33.837822771665479</v>
      </c>
      <c r="F18" s="6">
        <v>28.707993275226482</v>
      </c>
      <c r="G18" s="6">
        <v>24.527023900120515</v>
      </c>
      <c r="H18" s="6">
        <v>20.763525620659919</v>
      </c>
      <c r="I18" s="6">
        <v>18.095541212121216</v>
      </c>
      <c r="J18" s="6">
        <v>17.256345624800616</v>
      </c>
      <c r="K18" s="6">
        <v>15.784323429086305</v>
      </c>
      <c r="L18" s="6">
        <v>14.12002273888605</v>
      </c>
      <c r="M18" s="6">
        <v>11.069644444444444</v>
      </c>
      <c r="N18" s="6">
        <v>9.0738513216299435</v>
      </c>
      <c r="O18" s="6">
        <v>7.078999424656101</v>
      </c>
      <c r="P18" s="6">
        <v>5.2375876951331497</v>
      </c>
      <c r="Q18" s="6">
        <v>3.4596882571782888</v>
      </c>
      <c r="R18" s="6">
        <v>2.5145688532799197</v>
      </c>
      <c r="S18" s="6">
        <v>1.8777922735908803</v>
      </c>
      <c r="T18" s="6">
        <v>1.3280556199304754</v>
      </c>
      <c r="U18" s="6">
        <v>1.0178792401628223</v>
      </c>
      <c r="V18" s="6">
        <v>0.93042890809112344</v>
      </c>
    </row>
    <row r="19" spans="1:22" ht="15.75">
      <c r="A19" s="1" t="s">
        <v>99</v>
      </c>
      <c r="B19" s="5" t="s">
        <v>100</v>
      </c>
      <c r="C19" s="1" t="str">
        <f>IF(Innehåll_Content!$E$2="Svenska",A19,B19)</f>
        <v>Värmepumpar</v>
      </c>
      <c r="D19" s="6">
        <v>19.414372228979044</v>
      </c>
      <c r="E19" s="6">
        <v>19.393576269062859</v>
      </c>
      <c r="F19" s="6">
        <v>18.964278088490797</v>
      </c>
      <c r="G19" s="6">
        <v>18.270451084575242</v>
      </c>
      <c r="H19" s="6">
        <v>18.1131502784127</v>
      </c>
      <c r="I19" s="6">
        <v>16.878083869841269</v>
      </c>
      <c r="J19" s="6">
        <v>16.042199931746033</v>
      </c>
      <c r="K19" s="6">
        <v>16.146955487301589</v>
      </c>
      <c r="L19" s="6">
        <v>14.185957184126986</v>
      </c>
      <c r="M19" s="6">
        <v>14.101668295238099</v>
      </c>
      <c r="N19" s="6">
        <v>14.247181571758732</v>
      </c>
      <c r="O19" s="6">
        <v>14.161407227936511</v>
      </c>
      <c r="P19" s="6">
        <v>13.529028267301586</v>
      </c>
      <c r="Q19" s="6">
        <v>10.677115333333337</v>
      </c>
      <c r="R19" s="6">
        <v>10.66858666666667</v>
      </c>
      <c r="S19" s="6">
        <v>9.7983525333333343</v>
      </c>
      <c r="T19" s="6">
        <v>9.1429632666666674</v>
      </c>
      <c r="U19" s="6">
        <v>8.0525344666666676</v>
      </c>
      <c r="V19" s="6">
        <v>6.814249600000001</v>
      </c>
    </row>
    <row r="20" spans="1:22" ht="15.75">
      <c r="A20" s="1" t="s">
        <v>101</v>
      </c>
      <c r="B20" s="5" t="s">
        <v>102</v>
      </c>
      <c r="C20" s="1" t="str">
        <f>IF(Innehåll_Content!$E$2="Svenska",A20,B20)</f>
        <v>Solenergi</v>
      </c>
      <c r="D20" s="6">
        <v>3.2248333333333332</v>
      </c>
      <c r="E20" s="7">
        <v>2.0938888888888885</v>
      </c>
      <c r="F20" s="7">
        <v>1.6440555555555556</v>
      </c>
      <c r="G20" s="7">
        <v>1.1721111111111111</v>
      </c>
      <c r="H20" s="7">
        <v>0.80288888888888887</v>
      </c>
      <c r="I20" s="7">
        <v>0.53394444444444444</v>
      </c>
      <c r="J20" s="7">
        <v>0.35888888888888892</v>
      </c>
      <c r="K20" s="7">
        <v>0.27300000000000008</v>
      </c>
      <c r="L20" s="7">
        <v>0.22811111111111113</v>
      </c>
      <c r="M20" s="7">
        <v>0.17699999999999999</v>
      </c>
      <c r="N20" s="7">
        <v>0.16500000000000001</v>
      </c>
      <c r="O20" s="7">
        <v>0.1478888888888889</v>
      </c>
      <c r="P20" s="7">
        <v>0.13905555555555557</v>
      </c>
      <c r="Q20" s="7">
        <v>0.12860000000000002</v>
      </c>
      <c r="R20" s="7">
        <v>0.122</v>
      </c>
      <c r="S20" s="7">
        <v>0.11399999999999999</v>
      </c>
      <c r="T20" s="7">
        <v>0.10313899999999999</v>
      </c>
      <c r="U20" s="7">
        <v>6.9374444444444447E-2</v>
      </c>
      <c r="V20" s="7">
        <v>7.0738111111111113E-2</v>
      </c>
    </row>
    <row r="21" spans="1:22" ht="15.75">
      <c r="A21" s="3" t="s">
        <v>86</v>
      </c>
      <c r="B21" s="177" t="s">
        <v>87</v>
      </c>
      <c r="C21" s="3" t="str">
        <f>IF(Innehåll_Content!$E$2="Svenska",A21,B21)</f>
        <v>Totalt</v>
      </c>
      <c r="D21" s="199">
        <v>269.86754123279974</v>
      </c>
      <c r="E21" s="199">
        <v>263.30763141979349</v>
      </c>
      <c r="F21" s="199">
        <v>256.13505553612708</v>
      </c>
      <c r="G21" s="199">
        <v>241.09058956459108</v>
      </c>
      <c r="H21" s="199">
        <v>232.20042552379567</v>
      </c>
      <c r="I21" s="199">
        <v>226.13659775309333</v>
      </c>
      <c r="J21" s="199">
        <v>225.50841874303157</v>
      </c>
      <c r="K21" s="199">
        <v>220.84917619665555</v>
      </c>
      <c r="L21" s="199">
        <v>213.42432355702513</v>
      </c>
      <c r="M21" s="199">
        <v>204.05222822579719</v>
      </c>
      <c r="N21" s="199">
        <v>205.11437195984973</v>
      </c>
      <c r="O21" s="199">
        <v>204.98376447174664</v>
      </c>
      <c r="P21" s="199">
        <v>195.68700966966085</v>
      </c>
      <c r="Q21" s="199">
        <v>196.58970807807592</v>
      </c>
      <c r="R21" s="199">
        <v>185.57694602409219</v>
      </c>
      <c r="S21" s="199">
        <v>179.81119565254826</v>
      </c>
      <c r="T21" s="199">
        <v>179.34261021730032</v>
      </c>
      <c r="U21" s="199">
        <v>171.69723754879126</v>
      </c>
      <c r="V21" s="199">
        <v>164.93767541361609</v>
      </c>
    </row>
    <row r="22" spans="1:22" ht="15.75">
      <c r="C22" s="10"/>
      <c r="D22" s="613"/>
      <c r="F22" s="298"/>
      <c r="G22" s="298"/>
      <c r="H22" s="125"/>
      <c r="I22" s="125"/>
      <c r="J22" s="125"/>
      <c r="K22" s="125"/>
      <c r="L22" s="125"/>
      <c r="M22" s="125"/>
      <c r="N22" s="125"/>
      <c r="O22" s="127"/>
      <c r="P22" s="126"/>
      <c r="Q22" s="126"/>
      <c r="R22" s="126"/>
      <c r="S22" s="126"/>
      <c r="T22" s="126"/>
      <c r="U22" s="126"/>
      <c r="V22" s="126"/>
    </row>
    <row r="23" spans="1:22" ht="15.75">
      <c r="A23" s="128" t="s">
        <v>103</v>
      </c>
      <c r="B23" s="13" t="s">
        <v>104</v>
      </c>
      <c r="C23" s="128" t="str">
        <f>IF(Innehåll_Content!$E$2="Svenska",A23,B23)</f>
        <v>Statistisk överföring till Norge</v>
      </c>
      <c r="D23" s="129"/>
      <c r="E23" s="130"/>
      <c r="F23" s="130"/>
      <c r="G23" s="130">
        <v>2.6440000000000001</v>
      </c>
      <c r="H23" s="130">
        <v>5.8715000000000002</v>
      </c>
      <c r="I23" s="130">
        <v>5.0194998590000006</v>
      </c>
      <c r="J23" s="130">
        <v>5.3620000000000001</v>
      </c>
      <c r="K23" s="130">
        <v>5.0075000000000003</v>
      </c>
      <c r="L23" s="130">
        <v>4.0419999999999998</v>
      </c>
      <c r="M23" s="130">
        <v>2.5779999999999998</v>
      </c>
      <c r="N23" s="130">
        <v>1.6839999999999997</v>
      </c>
      <c r="O23" s="130">
        <v>0.35145860000000001</v>
      </c>
      <c r="P23" s="129"/>
      <c r="Q23" s="129"/>
      <c r="R23" s="129"/>
      <c r="S23" s="129"/>
      <c r="T23" s="129"/>
      <c r="U23" s="129"/>
      <c r="V23" s="129"/>
    </row>
    <row r="24" spans="1:22" ht="15.75">
      <c r="A24" s="128" t="s">
        <v>105</v>
      </c>
      <c r="B24" s="13" t="s">
        <v>106</v>
      </c>
      <c r="C24" s="128" t="str">
        <f>IF(Innehåll_Content!$E$2="Svenska",A24,B24)</f>
        <v>Förnybar energi i målberäkning</v>
      </c>
      <c r="D24" s="129">
        <v>269.86754123279974</v>
      </c>
      <c r="E24" s="129">
        <v>263.30763141979349</v>
      </c>
      <c r="F24" s="129">
        <v>256.13505553612708</v>
      </c>
      <c r="G24" s="129">
        <v>238.44658956459108</v>
      </c>
      <c r="H24" s="129">
        <v>226.32892552379568</v>
      </c>
      <c r="I24" s="129">
        <v>221.11709789409332</v>
      </c>
      <c r="J24" s="129">
        <v>220.14641874303157</v>
      </c>
      <c r="K24" s="129">
        <v>215.84167619665556</v>
      </c>
      <c r="L24" s="129">
        <v>209.38232355702513</v>
      </c>
      <c r="M24" s="129">
        <v>201.47422822579719</v>
      </c>
      <c r="N24" s="129">
        <v>203.43037195984974</v>
      </c>
      <c r="O24" s="129">
        <v>204.63230587174664</v>
      </c>
      <c r="P24" s="129">
        <v>195.68700966966085</v>
      </c>
      <c r="Q24" s="129">
        <v>196.58970807807592</v>
      </c>
      <c r="R24" s="129">
        <v>185.57694602409219</v>
      </c>
      <c r="S24" s="129">
        <v>179.81119565254826</v>
      </c>
      <c r="T24" s="129">
        <v>179.34261021730032</v>
      </c>
      <c r="U24" s="129">
        <v>171.69723754879126</v>
      </c>
      <c r="V24" s="129">
        <v>164.93767541361609</v>
      </c>
    </row>
    <row r="25" spans="1:22" ht="15.75">
      <c r="A25" s="415" t="s">
        <v>107</v>
      </c>
      <c r="B25" s="416" t="s">
        <v>108</v>
      </c>
      <c r="C25" s="415" t="str">
        <f>IF(Innehåll_Content!$E$2="Svenska",A25,B25)</f>
        <v>Total energianvändning</v>
      </c>
      <c r="D25" s="614">
        <v>398.59038156147915</v>
      </c>
      <c r="E25" s="199">
        <v>397.22345503461838</v>
      </c>
      <c r="F25" s="199">
        <v>409.2077258923668</v>
      </c>
      <c r="G25" s="199">
        <v>395.82272987624197</v>
      </c>
      <c r="H25" s="199">
        <v>405.71360137452382</v>
      </c>
      <c r="I25" s="199">
        <v>410.1132011842858</v>
      </c>
      <c r="J25" s="199">
        <v>412.33832295480164</v>
      </c>
      <c r="K25" s="199">
        <v>410.36765736563495</v>
      </c>
      <c r="L25" s="199">
        <v>400.95861833746039</v>
      </c>
      <c r="M25" s="199">
        <v>393.88310197634934</v>
      </c>
      <c r="N25" s="199">
        <v>405.61721496398087</v>
      </c>
      <c r="O25" s="199">
        <v>414.21279145404753</v>
      </c>
      <c r="P25" s="199">
        <v>410.83032172396832</v>
      </c>
      <c r="Q25" s="199">
        <v>426.59752829743331</v>
      </c>
      <c r="R25" s="199">
        <v>394.78027794808895</v>
      </c>
      <c r="S25" s="199">
        <v>409.38915872333337</v>
      </c>
      <c r="T25" s="199">
        <v>414.91399242555559</v>
      </c>
      <c r="U25" s="199">
        <v>411.40684671749995</v>
      </c>
      <c r="V25" s="199">
        <v>412.52835252722218</v>
      </c>
    </row>
    <row r="26" spans="1:22" ht="15.75">
      <c r="C26" s="10"/>
      <c r="D26" s="10"/>
      <c r="E26" s="126"/>
      <c r="F26" s="126"/>
      <c r="G26" s="126"/>
      <c r="H26" s="126"/>
      <c r="I26" s="126"/>
      <c r="J26" s="126"/>
      <c r="K26" s="126"/>
      <c r="L26" s="127"/>
      <c r="M26" s="125"/>
      <c r="N26" s="125"/>
      <c r="O26" s="125"/>
      <c r="P26" s="125"/>
      <c r="Q26" s="125"/>
      <c r="R26" s="125"/>
      <c r="S26" s="125"/>
    </row>
    <row r="27" spans="1:22" ht="15.75">
      <c r="A27" s="1" t="s">
        <v>94</v>
      </c>
      <c r="B27" s="5" t="s">
        <v>95</v>
      </c>
      <c r="C27" s="1" t="str">
        <f>IF(Innehåll_Content!$E$2="Svenska",A27,B27)</f>
        <v>Källa: Energimyndigheten och Eurostat</v>
      </c>
      <c r="D27" s="1"/>
      <c r="E27" s="6"/>
      <c r="F27" s="6"/>
      <c r="G27" s="6"/>
      <c r="H27" s="6"/>
      <c r="I27" s="6"/>
      <c r="J27" s="6"/>
      <c r="K27" s="6"/>
      <c r="L27" s="131"/>
      <c r="M27" s="125"/>
      <c r="N27" s="125"/>
      <c r="O27" s="125"/>
      <c r="P27" s="125"/>
      <c r="Q27" s="125"/>
      <c r="R27" s="125"/>
      <c r="S27" s="125"/>
    </row>
    <row r="28" spans="1:22" ht="15.75">
      <c r="C28" s="1"/>
      <c r="D28" s="1"/>
      <c r="E28" s="1"/>
      <c r="F28" s="1"/>
      <c r="G28" s="1"/>
      <c r="H28" s="6"/>
      <c r="I28" s="6"/>
      <c r="J28" s="6"/>
      <c r="K28" s="6"/>
      <c r="L28" s="131"/>
      <c r="M28" s="125"/>
      <c r="N28" s="125"/>
      <c r="O28" s="125"/>
      <c r="P28" s="125"/>
      <c r="Q28" s="125"/>
      <c r="R28" s="125"/>
      <c r="S28" s="125"/>
    </row>
    <row r="29" spans="1:22" ht="15.75">
      <c r="C29" s="299"/>
      <c r="D29" s="299"/>
      <c r="E29" s="1"/>
      <c r="F29" s="1"/>
      <c r="G29" s="1"/>
      <c r="H29" s="6"/>
      <c r="I29" s="6"/>
      <c r="J29" s="6"/>
      <c r="K29" s="6"/>
      <c r="L29" s="131"/>
      <c r="M29" s="125"/>
      <c r="N29" s="125"/>
      <c r="O29" s="125"/>
      <c r="P29" s="125"/>
      <c r="Q29" s="132"/>
      <c r="R29" s="132"/>
      <c r="S29" s="132"/>
    </row>
    <row r="30" spans="1:22" ht="15.75">
      <c r="A30" s="4" t="s">
        <v>920</v>
      </c>
      <c r="B30" s="10" t="s">
        <v>921</v>
      </c>
      <c r="C30" s="4" t="str">
        <f>IF(Innehåll_Content!$E$2="Svenska",A30,B30)</f>
        <v>Biobränsleanvändning, TWh, 2005–</v>
      </c>
      <c r="D30" s="4"/>
      <c r="E30" s="6"/>
      <c r="F30" s="6"/>
      <c r="G30" s="6"/>
      <c r="H30" s="6"/>
      <c r="I30" s="6"/>
      <c r="J30" s="6"/>
      <c r="K30" s="6"/>
      <c r="L30" s="131"/>
      <c r="M30" s="125"/>
      <c r="N30" s="125"/>
      <c r="O30" s="125"/>
      <c r="P30" s="125"/>
      <c r="Q30" s="133"/>
      <c r="R30" s="133"/>
      <c r="S30" s="133"/>
    </row>
    <row r="31" spans="1:22" ht="15.75">
      <c r="C31" s="3"/>
      <c r="D31" s="3">
        <v>2023</v>
      </c>
      <c r="E31" s="3">
        <v>2022</v>
      </c>
      <c r="F31" s="3">
        <v>2021</v>
      </c>
      <c r="G31" s="3">
        <v>2020</v>
      </c>
      <c r="H31" s="134">
        <v>2019</v>
      </c>
      <c r="I31" s="3">
        <v>2018</v>
      </c>
      <c r="J31" s="134">
        <v>2017</v>
      </c>
      <c r="K31" s="3">
        <v>2016</v>
      </c>
      <c r="L31" s="3">
        <v>2015</v>
      </c>
      <c r="M31" s="3">
        <v>2014</v>
      </c>
      <c r="N31" s="3">
        <v>2013</v>
      </c>
      <c r="O31" s="3">
        <v>2012</v>
      </c>
      <c r="P31" s="3">
        <v>2011</v>
      </c>
      <c r="Q31" s="3">
        <v>2010</v>
      </c>
      <c r="R31" s="3">
        <v>2009</v>
      </c>
      <c r="S31" s="3">
        <v>2008</v>
      </c>
      <c r="T31" s="3">
        <v>2007</v>
      </c>
      <c r="U31" s="3">
        <v>2006</v>
      </c>
      <c r="V31" s="3">
        <v>2005</v>
      </c>
    </row>
    <row r="32" spans="1:22" ht="15.75">
      <c r="A32" s="1" t="s">
        <v>109</v>
      </c>
      <c r="B32" s="5" t="s">
        <v>110</v>
      </c>
      <c r="C32" s="1" t="str">
        <f>IF(Innehåll_Content!$E$2="Svenska",A32,B32)</f>
        <v>Elproduktion</v>
      </c>
      <c r="D32" s="6">
        <v>11.657157343284416</v>
      </c>
      <c r="E32" s="6">
        <v>13.071623851074289</v>
      </c>
      <c r="F32" s="6">
        <v>13.090695922337183</v>
      </c>
      <c r="G32" s="6">
        <v>11.152000000000003</v>
      </c>
      <c r="H32" s="6">
        <v>13.003999999999994</v>
      </c>
      <c r="I32" s="6">
        <v>11.860999999999999</v>
      </c>
      <c r="J32" s="6">
        <v>12.038999999999996</v>
      </c>
      <c r="K32" s="6">
        <v>11.44107799999999</v>
      </c>
      <c r="L32" s="6">
        <v>10.737000000000002</v>
      </c>
      <c r="M32" s="6">
        <v>10.647000000000006</v>
      </c>
      <c r="N32" s="6">
        <v>11.331000000000003</v>
      </c>
      <c r="O32" s="6">
        <v>12.188999999999997</v>
      </c>
      <c r="P32" s="6">
        <v>11.533999999999995</v>
      </c>
      <c r="Q32" s="6">
        <v>12.191233000000002</v>
      </c>
      <c r="R32" s="6">
        <v>11.460410000000008</v>
      </c>
      <c r="S32" s="6">
        <v>10.337181999999986</v>
      </c>
      <c r="T32" s="6">
        <v>9.8358329999999903</v>
      </c>
      <c r="U32" s="6">
        <v>8.3591919999999966</v>
      </c>
      <c r="V32" s="6">
        <v>7.4898099999999923</v>
      </c>
    </row>
    <row r="33" spans="1:22" ht="15.75">
      <c r="A33" s="1" t="s">
        <v>111</v>
      </c>
      <c r="B33" s="5" t="s">
        <v>112</v>
      </c>
      <c r="C33" s="1" t="str">
        <f>IF(Innehåll_Content!$E$2="Svenska",A33,B33)</f>
        <v>Fjärrvärmeproduktion</v>
      </c>
      <c r="D33" s="6">
        <v>38.907308088151055</v>
      </c>
      <c r="E33" s="6">
        <v>38.404336693558584</v>
      </c>
      <c r="F33" s="6">
        <v>40.751228169137171</v>
      </c>
      <c r="G33" s="6">
        <v>32.971944444444446</v>
      </c>
      <c r="H33" s="6">
        <v>36.177777777777777</v>
      </c>
      <c r="I33" s="6">
        <v>35.39083333333334</v>
      </c>
      <c r="J33" s="6">
        <v>36.19777777777778</v>
      </c>
      <c r="K33" s="6">
        <v>35.462500000000006</v>
      </c>
      <c r="L33" s="6">
        <v>34.398888888888891</v>
      </c>
      <c r="M33" s="6">
        <v>33.296111111111109</v>
      </c>
      <c r="N33" s="6">
        <v>33.79</v>
      </c>
      <c r="O33" s="6">
        <v>34.310555555555553</v>
      </c>
      <c r="P33" s="6">
        <v>28.804166666666671</v>
      </c>
      <c r="Q33" s="6">
        <v>37.926666666666662</v>
      </c>
      <c r="R33" s="6">
        <v>31.50138888888889</v>
      </c>
      <c r="S33" s="6">
        <v>31.492222222222221</v>
      </c>
      <c r="T33" s="6">
        <v>30.455277777777773</v>
      </c>
      <c r="U33" s="6">
        <v>29.565277777777776</v>
      </c>
      <c r="V33" s="6">
        <v>29.130277777777778</v>
      </c>
    </row>
    <row r="34" spans="1:22" ht="15.75">
      <c r="A34" s="1" t="s">
        <v>113</v>
      </c>
      <c r="B34" s="5" t="s">
        <v>114</v>
      </c>
      <c r="C34" s="1" t="str">
        <f>IF(Innehåll_Content!$E$2="Svenska",A34,B34)</f>
        <v>Industri</v>
      </c>
      <c r="D34" s="6">
        <v>57.133333333333333</v>
      </c>
      <c r="E34" s="6">
        <v>53.018333333333331</v>
      </c>
      <c r="F34" s="6">
        <v>51.822222222222223</v>
      </c>
      <c r="G34" s="6">
        <v>57.618611111111115</v>
      </c>
      <c r="H34" s="6">
        <v>49.039444444444442</v>
      </c>
      <c r="I34" s="6">
        <v>48.162777777777784</v>
      </c>
      <c r="J34" s="6">
        <v>48.388333333333328</v>
      </c>
      <c r="K34" s="6">
        <v>49.636388888888881</v>
      </c>
      <c r="L34" s="6">
        <v>49.787222222222219</v>
      </c>
      <c r="M34" s="6">
        <v>47.740277777777777</v>
      </c>
      <c r="N34" s="6">
        <v>48.531388888888891</v>
      </c>
      <c r="O34" s="6">
        <v>46.909166666666664</v>
      </c>
      <c r="P34" s="6">
        <v>47.434166666666663</v>
      </c>
      <c r="Q34" s="6">
        <v>49.206388888888888</v>
      </c>
      <c r="R34" s="6">
        <v>46.820555555555558</v>
      </c>
      <c r="S34" s="6">
        <v>44.93</v>
      </c>
      <c r="T34" s="6">
        <v>47.472499999999997</v>
      </c>
      <c r="U34" s="6">
        <v>45.643888888888888</v>
      </c>
      <c r="V34" s="6">
        <v>41.29805555555555</v>
      </c>
    </row>
    <row r="35" spans="1:22" ht="15.75">
      <c r="A35" s="1" t="s">
        <v>115</v>
      </c>
      <c r="B35" s="5" t="s">
        <v>116</v>
      </c>
      <c r="C35" s="1" t="str">
        <f>IF(Innehåll_Content!$E$2="Svenska",A35,B35)</f>
        <v>Bostäder m.m.</v>
      </c>
      <c r="D35" s="6">
        <v>15.642268829387321</v>
      </c>
      <c r="E35" s="6">
        <v>16.343480325490962</v>
      </c>
      <c r="F35" s="6">
        <v>16.907510430815353</v>
      </c>
      <c r="G35" s="6">
        <v>12.452500000000001</v>
      </c>
      <c r="H35" s="6">
        <v>11.321666666666671</v>
      </c>
      <c r="I35" s="6">
        <v>11.39166666666666</v>
      </c>
      <c r="J35" s="6">
        <v>13.081388888888888</v>
      </c>
      <c r="K35" s="6">
        <v>13.116944444444451</v>
      </c>
      <c r="L35" s="6">
        <v>12.710277777777778</v>
      </c>
      <c r="M35" s="6">
        <v>12.625277777777779</v>
      </c>
      <c r="N35" s="6">
        <v>13.156388888888886</v>
      </c>
      <c r="O35" s="6">
        <v>15.669999999999996</v>
      </c>
      <c r="P35" s="6">
        <v>15.239166666666664</v>
      </c>
      <c r="Q35" s="6">
        <v>9.7180141649999996</v>
      </c>
      <c r="R35" s="6">
        <v>9.5663247786111132</v>
      </c>
      <c r="S35" s="6">
        <v>9.732409728888884</v>
      </c>
      <c r="T35" s="6">
        <v>8.6932760422222337</v>
      </c>
      <c r="U35" s="6">
        <v>8.3258614147222136</v>
      </c>
      <c r="V35" s="6">
        <v>8.8496189550000004</v>
      </c>
    </row>
    <row r="36" spans="1:22" ht="15.75">
      <c r="A36" s="1" t="s">
        <v>92</v>
      </c>
      <c r="B36" s="5" t="s">
        <v>93</v>
      </c>
      <c r="C36" s="1" t="str">
        <f>IF(Innehåll_Content!$E$2="Svenska",A36,B36)</f>
        <v>Transporter</v>
      </c>
      <c r="D36" s="6">
        <v>18.320207222996977</v>
      </c>
      <c r="E36" s="6">
        <v>19.493749027474117</v>
      </c>
      <c r="F36" s="6">
        <v>16.884203524739554</v>
      </c>
      <c r="G36" s="6">
        <v>16.353524913333327</v>
      </c>
      <c r="H36" s="6">
        <v>16.14112076333333</v>
      </c>
      <c r="I36" s="6">
        <v>17.442010597777777</v>
      </c>
      <c r="J36" s="6">
        <v>15.999554093611106</v>
      </c>
      <c r="K36" s="6">
        <v>12.843243563888887</v>
      </c>
      <c r="L36" s="6">
        <v>10.588478073333331</v>
      </c>
      <c r="M36" s="6">
        <v>8.966933007222222</v>
      </c>
      <c r="N36" s="6">
        <v>6.9569861883333344</v>
      </c>
      <c r="O36" s="6">
        <v>6.0109441933333336</v>
      </c>
      <c r="P36" s="6">
        <v>5.2604906466666659</v>
      </c>
      <c r="Q36" s="6">
        <v>4.9990722468777777</v>
      </c>
      <c r="R36" s="6">
        <v>4.5974028083666658</v>
      </c>
      <c r="S36" s="6">
        <v>4.327024322222222</v>
      </c>
      <c r="T36" s="6">
        <v>3.5910912555555554</v>
      </c>
      <c r="U36" s="6">
        <v>2.7196218638888885</v>
      </c>
      <c r="V36" s="6">
        <v>1.9335728055555552</v>
      </c>
    </row>
    <row r="37" spans="1:22" ht="15.75">
      <c r="A37" s="3" t="s">
        <v>86</v>
      </c>
      <c r="B37" s="177" t="s">
        <v>87</v>
      </c>
      <c r="C37" s="3" t="str">
        <f>IF(Innehåll_Content!$E$2="Svenska",A37,B37)</f>
        <v>Totalt</v>
      </c>
      <c r="D37" s="199">
        <v>141.66027481715309</v>
      </c>
      <c r="E37" s="199">
        <v>140.33152323093128</v>
      </c>
      <c r="F37" s="199">
        <v>139.45586026925145</v>
      </c>
      <c r="G37" s="199">
        <v>130.5485804688889</v>
      </c>
      <c r="H37" s="199">
        <v>125.68400965222223</v>
      </c>
      <c r="I37" s="199">
        <v>124.24828837555553</v>
      </c>
      <c r="J37" s="199">
        <v>125.70605409361109</v>
      </c>
      <c r="K37" s="199">
        <v>122.50015489722223</v>
      </c>
      <c r="L37" s="199">
        <v>118.22186696222224</v>
      </c>
      <c r="M37" s="199">
        <v>113.27559967388889</v>
      </c>
      <c r="N37" s="199">
        <v>113.76576396611109</v>
      </c>
      <c r="O37" s="199">
        <v>115.08966641555553</v>
      </c>
      <c r="P37" s="199">
        <v>108.27199064666665</v>
      </c>
      <c r="Q37" s="199">
        <v>114.04137496743336</v>
      </c>
      <c r="R37" s="199">
        <v>103.94608203142224</v>
      </c>
      <c r="S37" s="199">
        <v>100.81883827333331</v>
      </c>
      <c r="T37" s="199">
        <v>100.04797807555556</v>
      </c>
      <c r="U37" s="199">
        <v>94.61384194527777</v>
      </c>
      <c r="V37" s="199">
        <v>88.701335093888872</v>
      </c>
    </row>
    <row r="38" spans="1:22" ht="15.75">
      <c r="D38" s="10"/>
    </row>
    <row r="39" spans="1:22" ht="15.75">
      <c r="A39" s="1" t="s">
        <v>94</v>
      </c>
      <c r="B39" s="5" t="s">
        <v>95</v>
      </c>
      <c r="C39" s="1" t="str">
        <f>IF(Innehåll_Content!$E$2="Svenska",A39,B39)</f>
        <v>Källa: Energimyndigheten och Eurostat</v>
      </c>
      <c r="D39" s="1"/>
      <c r="E39" s="126"/>
      <c r="F39" s="126"/>
      <c r="G39" s="126"/>
      <c r="H39" s="126"/>
      <c r="I39" s="126"/>
      <c r="J39" s="126"/>
      <c r="K39" s="126"/>
      <c r="L39" s="135"/>
      <c r="M39" s="125"/>
      <c r="N39" s="125"/>
      <c r="O39" s="4"/>
      <c r="P39" s="4"/>
      <c r="Q39" s="4"/>
      <c r="R39" s="4"/>
      <c r="S39" s="4"/>
    </row>
  </sheetData>
  <hyperlinks>
    <hyperlink ref="C1" location="Innehåll_Content!A1" display="Innehåll_Content!A1" xr:uid="{C0AA65BD-AC49-4C04-BDAF-B7B311ACDFFD}"/>
    <hyperlink ref="A1" location="Innehåll_Content!A1" display="Tillbaka till innehåll" xr:uid="{47386C19-B19F-491D-93CD-766A153D5C1C}"/>
    <hyperlink ref="B1" location="Innehåll_Content!A1" display="Back to content" xr:uid="{51BB648F-D8EA-492C-80CB-54EB92147D9C}"/>
  </hyperlinks>
  <pageMargins left="0.78740157480314965" right="0.78740157480314965" top="1.1023622047244095" bottom="0.62992125984251968" header="0.31496062992125984" footer="0.31496062992125984"/>
  <pageSetup paperSize="9" orientation="portrait" r:id="rId1"/>
  <headerFooter>
    <oddHeader>&amp;L&amp;G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4A9DC-7AA6-4A16-B5F0-474F9B87E204}">
  <sheetPr codeName="Blad5"/>
  <dimension ref="A1:F22"/>
  <sheetViews>
    <sheetView showGridLines="0" topLeftCell="C1" zoomScaleNormal="100" workbookViewId="0">
      <selection activeCell="M48" sqref="M48"/>
    </sheetView>
  </sheetViews>
  <sheetFormatPr defaultColWidth="12.83203125" defaultRowHeight="14.25"/>
  <cols>
    <col min="1" max="2" width="12.83203125" style="172" hidden="1" customWidth="1"/>
    <col min="3" max="3" width="24.5" style="172" customWidth="1"/>
    <col min="4" max="5" width="11.5" style="172" customWidth="1"/>
    <col min="6" max="16384" width="12.83203125" style="172"/>
  </cols>
  <sheetData>
    <row r="1" spans="1:6" ht="15">
      <c r="A1" s="172" t="s">
        <v>64</v>
      </c>
      <c r="B1" s="172" t="s">
        <v>65</v>
      </c>
      <c r="C1" s="548" t="str">
        <f>IF(Innehåll_Content!$E$2="Svenska",A1,B1)</f>
        <v>Tillbaka till innehåll</v>
      </c>
      <c r="D1" s="406"/>
      <c r="E1" s="405"/>
    </row>
    <row r="2" spans="1:6" ht="20.25">
      <c r="A2" s="52" t="s">
        <v>117</v>
      </c>
      <c r="B2" s="52" t="s">
        <v>118</v>
      </c>
      <c r="C2" s="52" t="str">
        <f>IF(Innehåll_Content!$E$2="Svenska",A2,B2)</f>
        <v>3. Utsläppsintensitet och förnybar el per elområde</v>
      </c>
      <c r="D2" s="550"/>
      <c r="E2" s="550"/>
      <c r="F2" s="551"/>
    </row>
    <row r="3" spans="1:6" ht="20.25">
      <c r="C3" s="52"/>
      <c r="D3" s="52"/>
      <c r="E3" s="52"/>
    </row>
    <row r="4" spans="1:6" ht="15">
      <c r="A4" s="240" t="s">
        <v>119</v>
      </c>
      <c r="B4" s="241" t="s">
        <v>120</v>
      </c>
      <c r="C4" s="240" t="str">
        <f>IF(Innehåll_Content!$E$2="Svenska",A4,B4)</f>
        <v>Utsläppsintensitet per elområde, gCO2eq/MJ, 2021-2023</v>
      </c>
      <c r="D4" s="240"/>
      <c r="E4" s="240"/>
    </row>
    <row r="5" spans="1:6" s="242" customFormat="1" ht="15.75">
      <c r="F5" s="239"/>
    </row>
    <row r="6" spans="1:6" s="554" customFormat="1" ht="15.6" customHeight="1">
      <c r="A6" s="243"/>
      <c r="B6" s="243"/>
      <c r="C6" s="3"/>
      <c r="D6" s="3">
        <v>2023</v>
      </c>
      <c r="E6" s="3">
        <v>2022</v>
      </c>
      <c r="F6" s="3">
        <v>2021</v>
      </c>
    </row>
    <row r="7" spans="1:6" s="244" customFormat="1" ht="15.75">
      <c r="C7" s="244" t="s">
        <v>121</v>
      </c>
      <c r="D7" s="244">
        <v>7</v>
      </c>
      <c r="E7" s="245">
        <v>6</v>
      </c>
      <c r="F7" s="245">
        <v>8</v>
      </c>
    </row>
    <row r="8" spans="1:6" s="244" customFormat="1" ht="15.75">
      <c r="C8" s="244" t="s">
        <v>122</v>
      </c>
      <c r="D8" s="246" t="s">
        <v>123</v>
      </c>
      <c r="E8" s="246" t="s">
        <v>123</v>
      </c>
      <c r="F8" s="246" t="s">
        <v>123</v>
      </c>
    </row>
    <row r="9" spans="1:6" s="244" customFormat="1" ht="15.75">
      <c r="C9" s="244" t="s">
        <v>124</v>
      </c>
      <c r="D9" s="244">
        <v>5</v>
      </c>
      <c r="E9" s="245">
        <v>6</v>
      </c>
      <c r="F9" s="245">
        <v>5.6</v>
      </c>
    </row>
    <row r="10" spans="1:6" s="244" customFormat="1" ht="15.75">
      <c r="A10" s="247"/>
      <c r="B10" s="247"/>
      <c r="C10" s="247" t="s">
        <v>125</v>
      </c>
      <c r="D10" s="247">
        <v>5</v>
      </c>
      <c r="E10" s="248">
        <v>11</v>
      </c>
      <c r="F10" s="248">
        <v>9.1999999999999993</v>
      </c>
    </row>
    <row r="12" spans="1:6" ht="15.75">
      <c r="A12" s="17" t="s">
        <v>126</v>
      </c>
      <c r="B12" s="32" t="s">
        <v>127</v>
      </c>
      <c r="C12" s="17" t="str">
        <f>IF(Innehåll_Content!$E$2="Svenska",A12,B12)</f>
        <v>Källa: Beräknat av inrapporterad data till den officiella statistiken</v>
      </c>
      <c r="D12" s="17"/>
    </row>
    <row r="14" spans="1:6" ht="15.75">
      <c r="A14" s="249" t="s">
        <v>128</v>
      </c>
      <c r="B14" s="250" t="s">
        <v>129</v>
      </c>
      <c r="C14" s="249" t="str">
        <f>IF(Innehåll_Content!$E$2="Svenska",A14,B14)</f>
        <v>Förnybar elproduktion per elområde, procent, 2021-2023</v>
      </c>
      <c r="D14" s="249"/>
    </row>
    <row r="15" spans="1:6" ht="15.75">
      <c r="C15" s="242"/>
      <c r="D15" s="242"/>
      <c r="E15" s="242"/>
      <c r="F15" s="249"/>
    </row>
    <row r="16" spans="1:6" ht="15.75">
      <c r="A16" s="253"/>
      <c r="B16" s="253"/>
      <c r="C16" s="251"/>
      <c r="D16" s="251">
        <v>2023</v>
      </c>
      <c r="E16" s="252">
        <v>2022</v>
      </c>
      <c r="F16" s="252">
        <v>2021</v>
      </c>
    </row>
    <row r="17" spans="1:6" ht="15.75">
      <c r="C17" s="254" t="s">
        <v>121</v>
      </c>
      <c r="D17" s="552">
        <v>2.3683663716356258</v>
      </c>
      <c r="E17" s="255">
        <v>2.3027785263752207</v>
      </c>
      <c r="F17" s="255">
        <v>2.1868996122728568</v>
      </c>
    </row>
    <row r="18" spans="1:6" ht="15.75">
      <c r="C18" s="254" t="s">
        <v>122</v>
      </c>
      <c r="D18" s="552">
        <v>3.2863114819465697</v>
      </c>
      <c r="E18" s="255">
        <v>3.1702490798854588</v>
      </c>
      <c r="F18" s="255">
        <v>3.0448090501148761</v>
      </c>
    </row>
    <row r="19" spans="1:6" ht="15.75">
      <c r="C19" s="254" t="s">
        <v>124</v>
      </c>
      <c r="D19" s="552">
        <v>0.32566878340590932</v>
      </c>
      <c r="E19" s="255">
        <v>0.31947207069498118</v>
      </c>
      <c r="F19" s="255">
        <v>0.30263185864736653</v>
      </c>
    </row>
    <row r="20" spans="1:6" ht="15.75">
      <c r="A20" s="258"/>
      <c r="B20" s="258"/>
      <c r="C20" s="256" t="s">
        <v>125</v>
      </c>
      <c r="D20" s="553">
        <v>0.47067556821494838</v>
      </c>
      <c r="E20" s="257">
        <v>0.41740400267455013</v>
      </c>
      <c r="F20" s="257">
        <v>0.34042182285345007</v>
      </c>
    </row>
    <row r="22" spans="1:6" ht="15.75">
      <c r="A22" s="35" t="s">
        <v>130</v>
      </c>
      <c r="B22" s="32" t="s">
        <v>131</v>
      </c>
      <c r="C22" s="35" t="str">
        <f>IF(Innehåll_Content!$E$2="Svenska",A22,B22)</f>
        <v>Källa: Energimyndighetens beräkningar på Årlig energistatistik (el, gas och fjärrvärme) och Månatlig elstatistik per elområde</v>
      </c>
      <c r="D22" s="35"/>
      <c r="E22" s="35"/>
    </row>
  </sheetData>
  <hyperlinks>
    <hyperlink ref="C1" location="Innehåll_Content!A1" display="Innehåll_Content!A1" xr:uid="{F6D191E7-4D62-436B-B660-71B2499D365B}"/>
  </hyperlinks>
  <pageMargins left="0.78740157480314965" right="0.78740157480314965" top="1.1023622047244095" bottom="0.62992125984251968" header="0.31496062992125984" footer="0.31496062992125984"/>
  <pageSetup paperSize="9" orientation="portrait" r:id="rId1"/>
  <headerFooter>
    <oddHeader>&amp;L&amp;G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41"/>
  <dimension ref="A1:AW82"/>
  <sheetViews>
    <sheetView showGridLines="0" zoomScaleNormal="100" workbookViewId="0">
      <pane ySplit="2" topLeftCell="A3" activePane="bottomLeft" state="frozen"/>
      <selection activeCell="M48" sqref="M48"/>
      <selection pane="bottomLeft" activeCell="M48" sqref="M48"/>
    </sheetView>
  </sheetViews>
  <sheetFormatPr defaultColWidth="11.6640625" defaultRowHeight="15.75" outlineLevelCol="1"/>
  <cols>
    <col min="1" max="1" width="51.6640625" style="1" hidden="1" customWidth="1"/>
    <col min="2" max="2" width="50.5" style="1" hidden="1" customWidth="1"/>
    <col min="3" max="3" width="49.33203125" style="1" customWidth="1"/>
    <col min="4" max="8" width="8.5" style="1" customWidth="1" outlineLevel="1"/>
    <col min="9" max="27" width="8.83203125" style="1" customWidth="1"/>
    <col min="28" max="28" width="8.83203125" style="11" customWidth="1"/>
    <col min="29" max="49" width="8.83203125" style="1" customWidth="1"/>
    <col min="50" max="16384" width="11.6640625" style="1"/>
  </cols>
  <sheetData>
    <row r="1" spans="1:49" s="50" customFormat="1">
      <c r="A1" s="405" t="s">
        <v>64</v>
      </c>
      <c r="B1" s="405" t="s">
        <v>65</v>
      </c>
      <c r="C1" s="548" t="str">
        <f>IF(Innehåll_Content!$E$2="Svenska",A1,B1)</f>
        <v>Tillbaka till innehåll</v>
      </c>
      <c r="D1" s="405"/>
      <c r="E1" s="405"/>
      <c r="F1" s="405"/>
      <c r="G1" s="405"/>
      <c r="H1" s="405"/>
      <c r="I1" s="406" t="str">
        <f>IF(Innehåll_Content!$E$2="Svenska",'Texter och koder'!B2,'Texter och koder'!B3)</f>
        <v>Klicka på plus-minustecknet ovan för att visa och dölja prognosår</v>
      </c>
    </row>
    <row r="2" spans="1:49" s="140" customFormat="1" ht="20.25">
      <c r="A2" s="139" t="s">
        <v>132</v>
      </c>
      <c r="B2" s="139" t="s">
        <v>133</v>
      </c>
      <c r="C2" s="139" t="str">
        <f>IF(Innehåll_Content!$E$2="Svenska",A2,B2)</f>
        <v>4. Andel fossil och fossilfri energi</v>
      </c>
      <c r="D2" s="139"/>
      <c r="E2" s="139"/>
      <c r="F2" s="139"/>
      <c r="G2" s="139"/>
      <c r="H2" s="139"/>
      <c r="I2" s="139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2"/>
      <c r="AH2" s="312"/>
      <c r="AI2" s="312"/>
      <c r="AJ2" s="312"/>
      <c r="AK2" s="312"/>
      <c r="AL2" s="312"/>
      <c r="AM2" s="312"/>
      <c r="AN2" s="312"/>
      <c r="AO2" s="312"/>
      <c r="AP2" s="312"/>
      <c r="AQ2" s="312"/>
      <c r="AR2" s="312"/>
      <c r="AS2" s="312"/>
      <c r="AT2" s="312"/>
      <c r="AU2" s="312"/>
      <c r="AV2" s="312"/>
      <c r="AW2" s="312"/>
    </row>
    <row r="3" spans="1:49" s="141" customFormat="1"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</row>
    <row r="4" spans="1:49" s="141" customFormat="1">
      <c r="A4" s="4" t="s">
        <v>134</v>
      </c>
      <c r="B4" s="10" t="s">
        <v>135</v>
      </c>
      <c r="C4" s="419" t="str">
        <f>IF(Innehåll_Content!$E$2="Svenska",A4,B4)</f>
        <v>Fossilt bränsle i förhållande till total tillförd energi, exklusive icke energiändamål 1983–, TWh</v>
      </c>
      <c r="D4" s="419"/>
      <c r="E4" s="419"/>
      <c r="F4" s="419"/>
      <c r="G4" s="419"/>
      <c r="H4" s="419"/>
      <c r="I4" s="419"/>
      <c r="J4" s="313"/>
      <c r="K4" s="313"/>
      <c r="L4" s="313"/>
      <c r="M4" s="313"/>
      <c r="N4" s="313"/>
      <c r="O4" s="313"/>
      <c r="P4" s="313"/>
      <c r="Q4" s="313"/>
      <c r="R4" s="313"/>
      <c r="S4" s="313"/>
      <c r="T4" s="313"/>
      <c r="U4" s="313"/>
      <c r="V4" s="313"/>
      <c r="W4" s="313"/>
      <c r="X4" s="313"/>
      <c r="Y4" s="313"/>
      <c r="Z4" s="313"/>
      <c r="AA4" s="313"/>
      <c r="AB4" s="313"/>
      <c r="AC4" s="313"/>
      <c r="AD4" s="313"/>
      <c r="AE4" s="313"/>
      <c r="AF4" s="313"/>
      <c r="AG4" s="313"/>
      <c r="AH4" s="313"/>
      <c r="AI4" s="313"/>
      <c r="AJ4" s="313"/>
      <c r="AK4" s="313"/>
      <c r="AL4" s="313"/>
      <c r="AM4" s="313"/>
      <c r="AN4" s="313"/>
      <c r="AO4" s="313"/>
      <c r="AP4" s="313"/>
      <c r="AQ4" s="313"/>
      <c r="AR4" s="313"/>
      <c r="AS4" s="313"/>
      <c r="AT4" s="313"/>
      <c r="AU4" s="313"/>
      <c r="AV4" s="313"/>
      <c r="AW4" s="313"/>
    </row>
    <row r="5" spans="1:49" s="141" customFormat="1">
      <c r="C5" s="3"/>
      <c r="D5" s="418">
        <v>2028</v>
      </c>
      <c r="E5" s="418">
        <v>2027</v>
      </c>
      <c r="F5" s="418">
        <v>2026</v>
      </c>
      <c r="G5" s="418">
        <v>2025</v>
      </c>
      <c r="H5" s="418">
        <v>2024</v>
      </c>
      <c r="I5" s="3">
        <v>2023</v>
      </c>
      <c r="J5" s="3">
        <v>2022</v>
      </c>
      <c r="K5" s="3">
        <v>2021</v>
      </c>
      <c r="L5" s="3">
        <v>2020</v>
      </c>
      <c r="M5" s="3">
        <v>2019</v>
      </c>
      <c r="N5" s="3">
        <v>2018</v>
      </c>
      <c r="O5" s="3">
        <v>2017</v>
      </c>
      <c r="P5" s="3">
        <v>2016</v>
      </c>
      <c r="Q5" s="3">
        <v>2015</v>
      </c>
      <c r="R5" s="3">
        <v>2014</v>
      </c>
      <c r="S5" s="3">
        <v>2013</v>
      </c>
      <c r="T5" s="3">
        <v>2012</v>
      </c>
      <c r="U5" s="3">
        <v>2011</v>
      </c>
      <c r="V5" s="3">
        <v>2010</v>
      </c>
      <c r="W5" s="3">
        <v>2009</v>
      </c>
      <c r="X5" s="3">
        <v>2008</v>
      </c>
      <c r="Y5" s="3">
        <v>2007</v>
      </c>
      <c r="Z5" s="3">
        <v>2006</v>
      </c>
      <c r="AA5" s="3">
        <v>2005</v>
      </c>
      <c r="AB5" s="3">
        <v>2004</v>
      </c>
      <c r="AC5" s="3">
        <v>2003</v>
      </c>
      <c r="AD5" s="3">
        <v>2002</v>
      </c>
      <c r="AE5" s="3">
        <v>2001</v>
      </c>
      <c r="AF5" s="3">
        <v>2000</v>
      </c>
      <c r="AG5" s="3">
        <v>1999</v>
      </c>
      <c r="AH5" s="3">
        <v>1998</v>
      </c>
      <c r="AI5" s="3">
        <v>1997</v>
      </c>
      <c r="AJ5" s="3">
        <v>1996</v>
      </c>
      <c r="AK5" s="3">
        <v>1995</v>
      </c>
      <c r="AL5" s="3">
        <v>1994</v>
      </c>
      <c r="AM5" s="3">
        <v>1993</v>
      </c>
      <c r="AN5" s="3">
        <v>1992</v>
      </c>
      <c r="AO5" s="3">
        <v>1991</v>
      </c>
      <c r="AP5" s="3">
        <v>1990</v>
      </c>
      <c r="AQ5" s="3">
        <v>1989</v>
      </c>
      <c r="AR5" s="3">
        <v>1988</v>
      </c>
      <c r="AS5" s="3">
        <v>1987</v>
      </c>
      <c r="AT5" s="3">
        <v>1986</v>
      </c>
      <c r="AU5" s="3">
        <v>1985</v>
      </c>
      <c r="AV5" s="3">
        <v>1984</v>
      </c>
      <c r="AW5" s="3">
        <v>1983</v>
      </c>
    </row>
    <row r="6" spans="1:49" s="141" customFormat="1">
      <c r="A6" s="313" t="s">
        <v>96</v>
      </c>
      <c r="B6" s="315" t="s">
        <v>97</v>
      </c>
      <c r="C6" s="420" t="str">
        <f>IF(Innehåll_Content!$E$2="Svenska",A6,B6)</f>
        <v>Biobränslen</v>
      </c>
      <c r="D6" s="649">
        <v>135.93850629851735</v>
      </c>
      <c r="E6" s="649">
        <v>136.87994551413885</v>
      </c>
      <c r="F6" s="649">
        <v>136.80420299053054</v>
      </c>
      <c r="G6" s="649">
        <v>135.2369456325645</v>
      </c>
      <c r="H6" s="649">
        <v>133.18732204117066</v>
      </c>
      <c r="I6" s="652">
        <v>149.5616106787738</v>
      </c>
      <c r="J6" s="6">
        <v>153.52277777777778</v>
      </c>
      <c r="K6" s="6">
        <v>151.48888888888888</v>
      </c>
      <c r="L6" s="6">
        <v>140.70055555555555</v>
      </c>
      <c r="M6" s="6">
        <v>145.02916666666667</v>
      </c>
      <c r="N6" s="6">
        <v>140.84777777777779</v>
      </c>
      <c r="O6" s="6">
        <v>142.23833333333334</v>
      </c>
      <c r="P6" s="6">
        <v>138.76722222222222</v>
      </c>
      <c r="Q6" s="6">
        <v>133.38333333333335</v>
      </c>
      <c r="R6" s="6">
        <v>129.91055555555556</v>
      </c>
      <c r="S6" s="6">
        <v>129.39805555555554</v>
      </c>
      <c r="T6" s="6">
        <v>128.48944444444444</v>
      </c>
      <c r="U6" s="6">
        <v>122.87611111111111</v>
      </c>
      <c r="V6" s="6">
        <v>127.11833333333333</v>
      </c>
      <c r="W6" s="6">
        <v>118.7063888888889</v>
      </c>
      <c r="X6" s="6">
        <v>115.67227799999999</v>
      </c>
      <c r="Y6" s="6">
        <v>113.50181421111111</v>
      </c>
      <c r="Z6" s="6">
        <v>109.12948964444445</v>
      </c>
      <c r="AA6" s="6">
        <v>105.14542662222222</v>
      </c>
      <c r="AB6" s="6">
        <v>96.340799721259316</v>
      </c>
      <c r="AC6" s="6">
        <v>96.081566394525765</v>
      </c>
      <c r="AD6" s="6">
        <v>91.154510641167803</v>
      </c>
      <c r="AE6" s="6">
        <v>86.479743007938126</v>
      </c>
      <c r="AF6" s="6">
        <v>83.588179482194647</v>
      </c>
      <c r="AG6" s="6">
        <v>82.865108208532021</v>
      </c>
      <c r="AH6" s="6">
        <v>82.170560123099705</v>
      </c>
      <c r="AI6" s="6">
        <v>83.422217219950099</v>
      </c>
      <c r="AJ6" s="6">
        <v>81.116446722702051</v>
      </c>
      <c r="AK6" s="6">
        <v>77.331061640690734</v>
      </c>
      <c r="AL6" s="6">
        <v>71.783923574554976</v>
      </c>
      <c r="AM6" s="6">
        <v>68.441150471111101</v>
      </c>
      <c r="AN6" s="6">
        <v>65.063644709652252</v>
      </c>
      <c r="AO6" s="6">
        <v>63.668679476222565</v>
      </c>
      <c r="AP6" s="6">
        <v>61.282817184676993</v>
      </c>
      <c r="AQ6" s="6">
        <v>61.875564618304644</v>
      </c>
      <c r="AR6" s="6">
        <v>62.650857983445462</v>
      </c>
      <c r="AS6" s="6">
        <v>61.344702129178174</v>
      </c>
      <c r="AT6" s="6">
        <v>60.949796456581645</v>
      </c>
      <c r="AU6" s="6">
        <v>60.612485206347429</v>
      </c>
      <c r="AV6" s="6">
        <v>57.574881926799556</v>
      </c>
      <c r="AW6" s="6">
        <v>51.745618224655416</v>
      </c>
    </row>
    <row r="7" spans="1:49" s="141" customFormat="1">
      <c r="A7" s="141" t="s">
        <v>136</v>
      </c>
      <c r="B7" s="313" t="s">
        <v>137</v>
      </c>
      <c r="C7" s="420" t="str">
        <f>IF(Innehåll_Content!$E$2="Svenska",A7,B7)</f>
        <v>Kol och koks</v>
      </c>
      <c r="D7" s="649">
        <v>14.876241355274521</v>
      </c>
      <c r="E7" s="649">
        <v>14.463199944479756</v>
      </c>
      <c r="F7" s="649">
        <v>16.80995188909711</v>
      </c>
      <c r="G7" s="649">
        <v>17.580592366267176</v>
      </c>
      <c r="H7" s="649">
        <v>17.426154345005394</v>
      </c>
      <c r="I7" s="652">
        <v>15.593239011766054</v>
      </c>
      <c r="J7" s="6">
        <v>16.987222222222218</v>
      </c>
      <c r="K7" s="6">
        <v>19.106944444444444</v>
      </c>
      <c r="L7" s="6">
        <v>17.640277777777776</v>
      </c>
      <c r="M7" s="6">
        <v>19.298888888888886</v>
      </c>
      <c r="N7" s="6">
        <v>22.136388888888892</v>
      </c>
      <c r="O7" s="6">
        <v>21.187777777777775</v>
      </c>
      <c r="P7" s="6">
        <v>21.094166666666663</v>
      </c>
      <c r="Q7" s="6">
        <v>20.555277777777778</v>
      </c>
      <c r="R7" s="6">
        <v>21.248888888888885</v>
      </c>
      <c r="S7" s="6">
        <v>21.890833333333333</v>
      </c>
      <c r="T7" s="6">
        <v>21.270555555555553</v>
      </c>
      <c r="U7" s="6">
        <v>23.129722222222224</v>
      </c>
      <c r="V7" s="6">
        <v>23.807500000000001</v>
      </c>
      <c r="W7" s="6">
        <v>17.237500000000001</v>
      </c>
      <c r="X7" s="6">
        <v>23.093333333333337</v>
      </c>
      <c r="Y7" s="6">
        <v>25.939166666666669</v>
      </c>
      <c r="Z7" s="6">
        <v>26.674444444444443</v>
      </c>
      <c r="AA7" s="6">
        <v>25.483611111111109</v>
      </c>
      <c r="AB7" s="6">
        <v>26.958888888888886</v>
      </c>
      <c r="AC7" s="6">
        <v>25.822500000000005</v>
      </c>
      <c r="AD7" s="6">
        <v>26.260833333333331</v>
      </c>
      <c r="AE7" s="6">
        <v>26.057499999999997</v>
      </c>
      <c r="AF7" s="6">
        <v>24.213055555555556</v>
      </c>
      <c r="AG7" s="6">
        <v>25.361111111111111</v>
      </c>
      <c r="AH7" s="6">
        <v>25.026944444444442</v>
      </c>
      <c r="AI7" s="6">
        <v>25.710277777777776</v>
      </c>
      <c r="AJ7" s="6">
        <v>30.602499999999999</v>
      </c>
      <c r="AK7" s="6">
        <v>28.455277777777777</v>
      </c>
      <c r="AL7" s="6">
        <v>27.570277777777779</v>
      </c>
      <c r="AM7" s="6">
        <v>28.415555555555553</v>
      </c>
      <c r="AN7" s="6">
        <v>27.506111111111114</v>
      </c>
      <c r="AO7" s="6">
        <v>28.668055555555558</v>
      </c>
      <c r="AP7" s="6">
        <v>31.5625</v>
      </c>
      <c r="AQ7" s="6">
        <v>30.960833333333333</v>
      </c>
      <c r="AR7" s="6">
        <v>32.390555555555551</v>
      </c>
      <c r="AS7" s="6">
        <v>34.128611111111113</v>
      </c>
      <c r="AT7" s="6">
        <v>34.602777777777781</v>
      </c>
      <c r="AU7" s="6">
        <v>36.24805555555556</v>
      </c>
      <c r="AV7" s="6">
        <v>28.577222222222218</v>
      </c>
      <c r="AW7" s="6">
        <v>24.566944444444442</v>
      </c>
    </row>
    <row r="8" spans="1:49" s="141" customFormat="1">
      <c r="A8" s="141" t="s">
        <v>138</v>
      </c>
      <c r="B8" s="315" t="s">
        <v>139</v>
      </c>
      <c r="C8" s="420" t="str">
        <f>IF(Innehåll_Content!$E$2="Svenska",A8,B8)</f>
        <v>Råolja och petroleumprodukter</v>
      </c>
      <c r="D8" s="649">
        <v>105.50124716412232</v>
      </c>
      <c r="E8" s="649">
        <v>109.26315384468961</v>
      </c>
      <c r="F8" s="649">
        <v>111.54423366669026</v>
      </c>
      <c r="G8" s="649">
        <v>114.77778934529302</v>
      </c>
      <c r="H8" s="649">
        <v>117.92227586925695</v>
      </c>
      <c r="I8" s="652">
        <v>104.3065890218744</v>
      </c>
      <c r="J8" s="6">
        <v>104.35333333333332</v>
      </c>
      <c r="K8" s="6">
        <v>108.41222222222221</v>
      </c>
      <c r="L8" s="6">
        <v>104.01999999999997</v>
      </c>
      <c r="M8" s="6">
        <v>113.39222222222224</v>
      </c>
      <c r="N8" s="6">
        <v>112.65944444444446</v>
      </c>
      <c r="O8" s="6">
        <v>122.8838888888889</v>
      </c>
      <c r="P8" s="6">
        <v>128.57833333333335</v>
      </c>
      <c r="Q8" s="6">
        <v>120.1861111111111</v>
      </c>
      <c r="R8" s="6">
        <v>134.6180555555556</v>
      </c>
      <c r="S8" s="6">
        <v>134.77916666666667</v>
      </c>
      <c r="T8" s="6">
        <v>143.88333333333333</v>
      </c>
      <c r="U8" s="6">
        <v>150.52500000000001</v>
      </c>
      <c r="V8" s="6">
        <v>156.44722222222225</v>
      </c>
      <c r="W8" s="6">
        <v>143.80361111111105</v>
      </c>
      <c r="X8" s="6">
        <v>154.90749999999997</v>
      </c>
      <c r="Y8" s="6">
        <v>148.83194444444445</v>
      </c>
      <c r="Z8" s="6">
        <v>162.77611111111113</v>
      </c>
      <c r="AA8" s="6">
        <v>164.22527777777782</v>
      </c>
      <c r="AB8" s="6">
        <v>176.77360577186354</v>
      </c>
      <c r="AC8" s="6">
        <v>174.12123708881916</v>
      </c>
      <c r="AD8" s="6">
        <v>173.79002292911363</v>
      </c>
      <c r="AE8" s="6">
        <v>163.27661081678968</v>
      </c>
      <c r="AF8" s="6">
        <v>168.00338026945931</v>
      </c>
      <c r="AG8" s="6">
        <v>174.1023830654816</v>
      </c>
      <c r="AH8" s="6">
        <v>175.98065679520454</v>
      </c>
      <c r="AI8" s="6">
        <v>173.80506770711548</v>
      </c>
      <c r="AJ8" s="6">
        <v>187.80228713438927</v>
      </c>
      <c r="AK8" s="6">
        <v>176.11327044212968</v>
      </c>
      <c r="AL8" s="6">
        <v>170.88544466012561</v>
      </c>
      <c r="AM8" s="6">
        <v>160.94207759427061</v>
      </c>
      <c r="AN8" s="6">
        <v>165.15458475865321</v>
      </c>
      <c r="AO8" s="6">
        <v>169.55259924198651</v>
      </c>
      <c r="AP8" s="6">
        <v>167.59601440755887</v>
      </c>
      <c r="AQ8" s="6">
        <v>189.13194444444443</v>
      </c>
      <c r="AR8" s="6">
        <v>195.90027777777775</v>
      </c>
      <c r="AS8" s="6">
        <v>195.94027777777777</v>
      </c>
      <c r="AT8" s="6">
        <v>200.32472222222222</v>
      </c>
      <c r="AU8" s="6">
        <v>199.7161111111111</v>
      </c>
      <c r="AV8" s="6">
        <v>190.75555555555553</v>
      </c>
      <c r="AW8" s="6">
        <v>202.06472222222223</v>
      </c>
    </row>
    <row r="9" spans="1:49" s="141" customFormat="1">
      <c r="A9" s="141" t="s">
        <v>140</v>
      </c>
      <c r="B9" s="315" t="s">
        <v>141</v>
      </c>
      <c r="C9" s="420" t="str">
        <f>IF(Innehåll_Content!$E$2="Svenska",A9,B9)</f>
        <v>Natur- och stadsgas</v>
      </c>
      <c r="D9" s="649">
        <v>8.1013617436821352</v>
      </c>
      <c r="E9" s="649">
        <v>8.0132536369001315</v>
      </c>
      <c r="F9" s="649">
        <v>7.8058964220537295</v>
      </c>
      <c r="G9" s="649">
        <v>7.5901936018698448</v>
      </c>
      <c r="H9" s="649">
        <v>7.6909877654541488</v>
      </c>
      <c r="I9" s="652">
        <v>9.748988200000035</v>
      </c>
      <c r="J9" s="6">
        <v>9.0336111111111101</v>
      </c>
      <c r="K9" s="6">
        <v>12.006666666666666</v>
      </c>
      <c r="L9" s="6">
        <v>11.183333333333332</v>
      </c>
      <c r="M9" s="6">
        <v>11.589166666666667</v>
      </c>
      <c r="N9" s="6">
        <v>11.298888888888889</v>
      </c>
      <c r="O9" s="6">
        <v>10.684444444444443</v>
      </c>
      <c r="P9" s="6">
        <v>11.098888888888888</v>
      </c>
      <c r="Q9" s="6">
        <v>10.373055555555554</v>
      </c>
      <c r="R9" s="6">
        <v>9.3375000000000004</v>
      </c>
      <c r="S9" s="6">
        <v>11.373888888888889</v>
      </c>
      <c r="T9" s="6">
        <v>11.834444444444443</v>
      </c>
      <c r="U9" s="6">
        <v>13.574166666666667</v>
      </c>
      <c r="V9" s="6">
        <v>17.186666666666667</v>
      </c>
      <c r="W9" s="6">
        <v>12.772222222222222</v>
      </c>
      <c r="X9" s="6">
        <v>9.5669444444444434</v>
      </c>
      <c r="Y9" s="6">
        <v>10.536666666666665</v>
      </c>
      <c r="Z9" s="6">
        <v>10.209722222222222</v>
      </c>
      <c r="AA9" s="6">
        <v>9.7524999999999995</v>
      </c>
      <c r="AB9" s="6">
        <v>10.285555555555554</v>
      </c>
      <c r="AC9" s="6">
        <v>10.330277777777777</v>
      </c>
      <c r="AD9" s="6">
        <v>9.323888888888888</v>
      </c>
      <c r="AE9" s="6">
        <v>9.161944444444444</v>
      </c>
      <c r="AF9" s="6">
        <v>8.1208333333333336</v>
      </c>
      <c r="AG9" s="6">
        <v>8.3036111111111115</v>
      </c>
      <c r="AH9" s="6">
        <v>8.738611111111112</v>
      </c>
      <c r="AI9" s="6">
        <v>8.3591666666666669</v>
      </c>
      <c r="AJ9" s="6">
        <v>8.4661111111111111</v>
      </c>
      <c r="AK9" s="6">
        <v>7.902222222222222</v>
      </c>
      <c r="AL9" s="6">
        <v>7.892777777777777</v>
      </c>
      <c r="AM9" s="6">
        <v>7.9508333333333328</v>
      </c>
      <c r="AN9" s="6">
        <v>8.0891666666666655</v>
      </c>
      <c r="AO9" s="6">
        <v>7.1711111111111112</v>
      </c>
      <c r="AP9" s="6">
        <v>6.7066666666666661</v>
      </c>
      <c r="AQ9" s="6">
        <v>5.3674999999999997</v>
      </c>
      <c r="AR9" s="6">
        <v>4.0283333333333333</v>
      </c>
      <c r="AS9" s="6">
        <v>3.1536111111111107</v>
      </c>
      <c r="AT9" s="6">
        <v>2.3436111111111106</v>
      </c>
      <c r="AU9" s="6">
        <v>0.84249999999999992</v>
      </c>
      <c r="AV9" s="6">
        <v>0</v>
      </c>
      <c r="AW9" s="6">
        <v>0</v>
      </c>
    </row>
    <row r="10" spans="1:49" s="141" customFormat="1">
      <c r="A10" s="141" t="s">
        <v>142</v>
      </c>
      <c r="B10" s="315" t="s">
        <v>143</v>
      </c>
      <c r="C10" s="420" t="str">
        <f>IF(Innehåll_Content!$E$2="Svenska",A10,B10)</f>
        <v>Övriga bränslen</v>
      </c>
      <c r="D10" s="649">
        <v>12.278754780077993</v>
      </c>
      <c r="E10" s="649">
        <v>12.18024380173007</v>
      </c>
      <c r="F10" s="649">
        <v>12.088258257569253</v>
      </c>
      <c r="G10" s="649">
        <v>11.997563339764351</v>
      </c>
      <c r="H10" s="649">
        <v>11.820137203111795</v>
      </c>
      <c r="I10" s="652">
        <v>12.135270719284492</v>
      </c>
      <c r="J10" s="6">
        <v>13.393333333333333</v>
      </c>
      <c r="K10" s="6">
        <v>14.324166666666667</v>
      </c>
      <c r="L10" s="6">
        <v>13.308055555555555</v>
      </c>
      <c r="M10" s="6">
        <v>13.810833333333333</v>
      </c>
      <c r="N10" s="6">
        <v>13.890277777777776</v>
      </c>
      <c r="O10" s="6">
        <v>13.188055555555554</v>
      </c>
      <c r="P10" s="6">
        <v>12.916388888888889</v>
      </c>
      <c r="Q10" s="6">
        <v>10.894166666666665</v>
      </c>
      <c r="R10" s="6">
        <v>10.827222222222222</v>
      </c>
      <c r="S10" s="6">
        <v>10.841111111111111</v>
      </c>
      <c r="T10" s="6">
        <v>10.9175</v>
      </c>
      <c r="U10" s="6">
        <v>11.670555555555556</v>
      </c>
      <c r="V10" s="6">
        <v>11.737222222222222</v>
      </c>
      <c r="W10" s="6">
        <v>9.8711111111111105</v>
      </c>
      <c r="X10" s="6">
        <v>10.543055555555554</v>
      </c>
      <c r="Y10" s="6">
        <v>9.3677777777777766</v>
      </c>
      <c r="Z10" s="6">
        <v>8.1636111111111109</v>
      </c>
      <c r="AA10" s="6">
        <v>8.7933333333333348</v>
      </c>
      <c r="AB10" s="6">
        <v>11.607653500962886</v>
      </c>
      <c r="AC10" s="6">
        <v>9.5538666165853439</v>
      </c>
      <c r="AD10" s="6">
        <v>8.731311047721082</v>
      </c>
      <c r="AE10" s="6">
        <v>7.5144997587285278</v>
      </c>
      <c r="AF10" s="6">
        <v>7.3131446289164721</v>
      </c>
      <c r="AG10" s="6">
        <v>6.8834576914679886</v>
      </c>
      <c r="AH10" s="6">
        <v>9.3961534769002988</v>
      </c>
      <c r="AI10" s="6">
        <v>6.8717023356054598</v>
      </c>
      <c r="AJ10" s="6">
        <v>7.3072525550757383</v>
      </c>
      <c r="AK10" s="6">
        <v>7.3703272481981532</v>
      </c>
      <c r="AL10" s="6">
        <v>6.9744097587783562</v>
      </c>
      <c r="AM10" s="6">
        <v>7.0563495288888891</v>
      </c>
      <c r="AN10" s="6">
        <v>6.7277441792366419</v>
      </c>
      <c r="AO10" s="6">
        <v>6.7882649682218759</v>
      </c>
      <c r="AP10" s="6">
        <v>5.4732939264341178</v>
      </c>
      <c r="AQ10" s="6">
        <v>4.5899909372509136</v>
      </c>
      <c r="AR10" s="6">
        <v>4.0935864609989752</v>
      </c>
      <c r="AS10" s="6">
        <v>4.0508534263773814</v>
      </c>
      <c r="AT10" s="6">
        <v>3.9407590989739103</v>
      </c>
      <c r="AU10" s="6">
        <v>2.7966814603192356</v>
      </c>
      <c r="AV10" s="6">
        <v>2.2242847398671151</v>
      </c>
      <c r="AW10" s="6">
        <v>1.5254928864556914</v>
      </c>
    </row>
    <row r="11" spans="1:49" s="141" customFormat="1">
      <c r="A11" s="141" t="s">
        <v>144</v>
      </c>
      <c r="B11" s="315" t="s">
        <v>145</v>
      </c>
      <c r="C11" s="420" t="str">
        <f>IF(Innehåll_Content!$E$2="Svenska",A11,B11)</f>
        <v>Kärnbränsle</v>
      </c>
      <c r="D11" s="649">
        <v>147.81374872588341</v>
      </c>
      <c r="E11" s="649">
        <v>147.81374872588341</v>
      </c>
      <c r="F11" s="649">
        <v>147.81374872588341</v>
      </c>
      <c r="G11" s="649">
        <v>145.4078710338859</v>
      </c>
      <c r="H11" s="649">
        <v>141.30414689498659</v>
      </c>
      <c r="I11" s="652">
        <v>135.62438474000047</v>
      </c>
      <c r="J11" s="6">
        <v>145.20916666666665</v>
      </c>
      <c r="K11" s="6">
        <v>150.28666666666666</v>
      </c>
      <c r="L11" s="6">
        <v>138.12416666666667</v>
      </c>
      <c r="M11" s="6">
        <v>180.94499999999999</v>
      </c>
      <c r="N11" s="6">
        <v>193.93916666666667</v>
      </c>
      <c r="O11" s="6">
        <v>183.73611111111109</v>
      </c>
      <c r="P11" s="6">
        <v>177.77777777777777</v>
      </c>
      <c r="Q11" s="6">
        <v>155.35083333333336</v>
      </c>
      <c r="R11" s="6">
        <v>181.75833333333335</v>
      </c>
      <c r="S11" s="6">
        <v>189.17166666666665</v>
      </c>
      <c r="T11" s="6">
        <v>187.50333333333333</v>
      </c>
      <c r="U11" s="6">
        <v>171.125</v>
      </c>
      <c r="V11" s="6">
        <v>166.44694444444443</v>
      </c>
      <c r="W11" s="6">
        <v>149.42833333333334</v>
      </c>
      <c r="X11" s="6">
        <v>183.60805555555555</v>
      </c>
      <c r="Y11" s="6">
        <v>191.40083333333334</v>
      </c>
      <c r="Z11" s="6">
        <v>193.84722222222223</v>
      </c>
      <c r="AA11" s="6">
        <v>209.62027777777777</v>
      </c>
      <c r="AB11" s="6">
        <v>227.06412000000003</v>
      </c>
      <c r="AC11" s="6">
        <v>199.64058000000003</v>
      </c>
      <c r="AD11" s="6">
        <v>200.69891000000001</v>
      </c>
      <c r="AE11" s="6">
        <v>214.07341</v>
      </c>
      <c r="AF11" s="6">
        <v>168.30936000000003</v>
      </c>
      <c r="AG11" s="6">
        <v>213.37561000000002</v>
      </c>
      <c r="AH11" s="6">
        <v>218.05087000000003</v>
      </c>
      <c r="AI11" s="6">
        <v>205.97893000000002</v>
      </c>
      <c r="AJ11" s="6">
        <v>224.44737000000003</v>
      </c>
      <c r="AK11" s="6">
        <v>207.31638000000001</v>
      </c>
      <c r="AL11" s="6">
        <v>217.35307</v>
      </c>
      <c r="AM11" s="6">
        <v>182.18395000000001</v>
      </c>
      <c r="AN11" s="6">
        <v>188.27807000000001</v>
      </c>
      <c r="AO11" s="6">
        <v>228.44809000000004</v>
      </c>
      <c r="AP11" s="6">
        <v>202.39689000000001</v>
      </c>
      <c r="AQ11" s="6">
        <v>196.31440000000003</v>
      </c>
      <c r="AR11" s="6">
        <v>206.6651</v>
      </c>
      <c r="AS11" s="6">
        <v>199.83829</v>
      </c>
      <c r="AT11" s="6">
        <v>202.16428999999999</v>
      </c>
      <c r="AU11" s="6">
        <v>172.78691000000001</v>
      </c>
      <c r="AV11" s="6">
        <v>151.50401000000002</v>
      </c>
      <c r="AW11" s="6">
        <v>123.62690000000001</v>
      </c>
    </row>
    <row r="12" spans="1:49" s="141" customFormat="1">
      <c r="A12" s="141" t="s">
        <v>146</v>
      </c>
      <c r="B12" s="315" t="s">
        <v>147</v>
      </c>
      <c r="C12" s="420" t="str">
        <f>IF(Innehåll_Content!$E$2="Svenska",A12,B12)</f>
        <v>Primär värme</v>
      </c>
      <c r="D12" s="649">
        <v>5.1615781195855561</v>
      </c>
      <c r="E12" s="649">
        <v>5.1392299345531844</v>
      </c>
      <c r="F12" s="649">
        <v>5.1156299378596266</v>
      </c>
      <c r="G12" s="649">
        <v>5.0906176264277399</v>
      </c>
      <c r="H12" s="649">
        <v>5.0493502464589666</v>
      </c>
      <c r="I12" s="652">
        <v>5.236674220000018</v>
      </c>
      <c r="J12" s="6">
        <v>4.152222222222222</v>
      </c>
      <c r="K12" s="6">
        <v>4.5338888888888889</v>
      </c>
      <c r="L12" s="6">
        <v>4.7050000000000001</v>
      </c>
      <c r="M12" s="6">
        <v>4.2952777777777778</v>
      </c>
      <c r="N12" s="6">
        <v>4.3552777777777774</v>
      </c>
      <c r="O12" s="6">
        <v>4.3469444444444445</v>
      </c>
      <c r="P12" s="6">
        <v>4.4913888888888884</v>
      </c>
      <c r="Q12" s="6">
        <v>4.9258333333333333</v>
      </c>
      <c r="R12" s="6">
        <v>5.0291666666666668</v>
      </c>
      <c r="S12" s="6">
        <v>4.4608333333333334</v>
      </c>
      <c r="T12" s="6">
        <v>5.7927777777777774</v>
      </c>
      <c r="U12" s="6">
        <v>5.0566666666666666</v>
      </c>
      <c r="V12" s="6">
        <v>5.4238888888888885</v>
      </c>
      <c r="W12" s="6">
        <v>5.1944444444444446</v>
      </c>
      <c r="X12" s="6">
        <v>5.6974999999999998</v>
      </c>
      <c r="Y12" s="6">
        <v>5.7886111111111109</v>
      </c>
      <c r="Z12" s="6">
        <v>5.8388888888888886</v>
      </c>
      <c r="AA12" s="6">
        <v>6.1936111111111112</v>
      </c>
      <c r="AB12" s="6">
        <v>6.6769444444444446</v>
      </c>
      <c r="AC12" s="6">
        <v>6.6238888888888887</v>
      </c>
      <c r="AD12" s="6">
        <v>7.69</v>
      </c>
      <c r="AE12" s="6">
        <v>7.596111111111111</v>
      </c>
      <c r="AF12" s="6">
        <v>7.483888888888889</v>
      </c>
      <c r="AG12" s="6">
        <v>7.5238888888888891</v>
      </c>
      <c r="AH12" s="6">
        <v>7.3680555555555554</v>
      </c>
      <c r="AI12" s="6">
        <v>6.108888888888889</v>
      </c>
      <c r="AJ12" s="6">
        <v>6.9161111111111113</v>
      </c>
      <c r="AK12" s="6">
        <v>6.9669444444444446</v>
      </c>
      <c r="AL12" s="6">
        <v>6.9249999999999998</v>
      </c>
      <c r="AM12" s="6">
        <v>7.213055555555556</v>
      </c>
      <c r="AN12" s="6">
        <v>6.9130555555555553</v>
      </c>
      <c r="AO12" s="6">
        <v>7.3869444444444445</v>
      </c>
      <c r="AP12" s="6">
        <v>7.0830555555555552</v>
      </c>
      <c r="AQ12" s="6">
        <v>6.8311111111111114</v>
      </c>
      <c r="AR12" s="6">
        <v>6.9222222222222216</v>
      </c>
      <c r="AS12" s="6">
        <v>6.9069444444444441</v>
      </c>
      <c r="AT12" s="6">
        <v>5.2819444444444441</v>
      </c>
      <c r="AU12" s="6">
        <v>3.2111111111111108</v>
      </c>
      <c r="AV12" s="6">
        <v>1.9180555555555554</v>
      </c>
      <c r="AW12" s="6">
        <v>0.71305555555555555</v>
      </c>
    </row>
    <row r="13" spans="1:49" s="141" customFormat="1">
      <c r="A13" s="141" t="s">
        <v>70</v>
      </c>
      <c r="B13" s="315" t="s">
        <v>71</v>
      </c>
      <c r="C13" s="420" t="str">
        <f>IF(Innehåll_Content!$E$2="Svenska",A13,B13)</f>
        <v>Vattenkraft</v>
      </c>
      <c r="D13" s="649">
        <v>67.443999828290018</v>
      </c>
      <c r="E13" s="649">
        <v>67.443999828290018</v>
      </c>
      <c r="F13" s="649">
        <v>67.443999828290018</v>
      </c>
      <c r="G13" s="649">
        <v>66</v>
      </c>
      <c r="H13" s="649">
        <v>64.8</v>
      </c>
      <c r="I13" s="652">
        <v>66.090900600000197</v>
      </c>
      <c r="J13" s="6">
        <v>69.808055555555541</v>
      </c>
      <c r="K13" s="6">
        <v>73.794166666666669</v>
      </c>
      <c r="L13" s="6">
        <v>72.286111111111111</v>
      </c>
      <c r="M13" s="6">
        <v>65.297222222222217</v>
      </c>
      <c r="N13" s="6">
        <v>62.147500000000001</v>
      </c>
      <c r="O13" s="6">
        <v>65.062777777777768</v>
      </c>
      <c r="P13" s="6">
        <v>62.13388888888889</v>
      </c>
      <c r="Q13" s="6">
        <v>75.3125</v>
      </c>
      <c r="R13" s="6">
        <v>63.763055555555553</v>
      </c>
      <c r="S13" s="6">
        <v>61.361111111111107</v>
      </c>
      <c r="T13" s="6">
        <v>78.939444444444433</v>
      </c>
      <c r="U13" s="6">
        <v>67.063333333333333</v>
      </c>
      <c r="V13" s="6">
        <v>67.175555555555547</v>
      </c>
      <c r="W13" s="6">
        <v>65.539444444444442</v>
      </c>
      <c r="X13" s="6">
        <v>69.279444444444437</v>
      </c>
      <c r="Y13" s="6">
        <v>66.169722222222219</v>
      </c>
      <c r="Z13" s="6">
        <v>61.615555555555552</v>
      </c>
      <c r="AA13" s="6">
        <v>72.403333333333322</v>
      </c>
      <c r="AB13" s="6">
        <v>60.588000000000001</v>
      </c>
      <c r="AC13" s="6">
        <v>53.470999999999997</v>
      </c>
      <c r="AD13" s="6">
        <v>66.358000000000004</v>
      </c>
      <c r="AE13" s="6">
        <v>79.061000000000007</v>
      </c>
      <c r="AF13" s="6">
        <v>78.584000000000003</v>
      </c>
      <c r="AG13" s="6">
        <v>71.691000000000003</v>
      </c>
      <c r="AH13" s="6">
        <v>74.739999999999995</v>
      </c>
      <c r="AI13" s="6">
        <v>69.215999999999994</v>
      </c>
      <c r="AJ13" s="6">
        <v>51.74</v>
      </c>
      <c r="AK13" s="6">
        <v>68.102000000000004</v>
      </c>
      <c r="AL13" s="6">
        <v>59.1</v>
      </c>
      <c r="AM13" s="6">
        <v>74.650999999999996</v>
      </c>
      <c r="AN13" s="6">
        <v>74.331999999999994</v>
      </c>
      <c r="AO13" s="6">
        <v>63.235999999999997</v>
      </c>
      <c r="AP13" s="6">
        <v>72.503</v>
      </c>
      <c r="AQ13" s="6">
        <v>71.751000000000005</v>
      </c>
      <c r="AR13" s="6">
        <v>69.882999999999996</v>
      </c>
      <c r="AS13" s="6">
        <v>71.853999999999999</v>
      </c>
      <c r="AT13" s="6">
        <v>60.933</v>
      </c>
      <c r="AU13" s="6">
        <v>70.986999999999995</v>
      </c>
      <c r="AV13" s="6">
        <v>67.911000000000001</v>
      </c>
      <c r="AW13" s="6">
        <v>63.546999999999997</v>
      </c>
    </row>
    <row r="14" spans="1:49" s="141" customFormat="1">
      <c r="A14" s="141" t="s">
        <v>74</v>
      </c>
      <c r="B14" s="315" t="s">
        <v>75</v>
      </c>
      <c r="C14" s="420" t="str">
        <f>IF(Innehåll_Content!$E$2="Svenska",A14,B14)</f>
        <v>Vindkraft</v>
      </c>
      <c r="D14" s="649">
        <v>47.3</v>
      </c>
      <c r="E14" s="649">
        <v>46.1</v>
      </c>
      <c r="F14" s="649">
        <v>44.4</v>
      </c>
      <c r="G14" s="649">
        <v>42.1</v>
      </c>
      <c r="H14" s="649">
        <v>40.299999999999997</v>
      </c>
      <c r="I14" s="652">
        <v>34.074610443700074</v>
      </c>
      <c r="J14" s="6">
        <v>33.06</v>
      </c>
      <c r="K14" s="6">
        <v>27.108333333333331</v>
      </c>
      <c r="L14" s="6">
        <v>27.52611111111111</v>
      </c>
      <c r="M14" s="6">
        <v>19.846666666666668</v>
      </c>
      <c r="N14" s="6">
        <v>16.616666666666667</v>
      </c>
      <c r="O14" s="6">
        <v>17.608611111111109</v>
      </c>
      <c r="P14" s="6">
        <v>15.479444444444443</v>
      </c>
      <c r="Q14" s="6">
        <v>16.322777777777777</v>
      </c>
      <c r="R14" s="6">
        <v>11.234166666666667</v>
      </c>
      <c r="S14" s="6">
        <v>9.8422222222222224</v>
      </c>
      <c r="T14" s="6">
        <v>7.165277777777777</v>
      </c>
      <c r="U14" s="6">
        <v>6.1102777777777773</v>
      </c>
      <c r="V14" s="6">
        <v>3.4863888888888885</v>
      </c>
      <c r="W14" s="6">
        <v>2.490277777777778</v>
      </c>
      <c r="X14" s="6">
        <v>2.0005555555555556</v>
      </c>
      <c r="Y14" s="6">
        <v>1.4316666666666666</v>
      </c>
      <c r="Z14" s="6">
        <v>0.98833333333333329</v>
      </c>
      <c r="AA14" s="6">
        <v>0.93944444444444442</v>
      </c>
      <c r="AB14" s="6">
        <v>0.85</v>
      </c>
      <c r="AC14" s="6">
        <v>0.63100000000000001</v>
      </c>
      <c r="AD14" s="6">
        <v>0.60799999999999998</v>
      </c>
      <c r="AE14" s="6">
        <v>0.48199999999999998</v>
      </c>
      <c r="AF14" s="6">
        <v>0.45700000000000002</v>
      </c>
      <c r="AG14" s="6">
        <v>0.35799999999999998</v>
      </c>
      <c r="AH14" s="6">
        <v>0.308</v>
      </c>
      <c r="AI14" s="6">
        <v>0.20300000000000001</v>
      </c>
      <c r="AJ14" s="6">
        <v>0.14399999999999999</v>
      </c>
      <c r="AK14" s="6">
        <v>9.9000000000000005E-2</v>
      </c>
      <c r="AL14" s="6">
        <v>7.1999999999999995E-2</v>
      </c>
      <c r="AM14" s="6">
        <v>4.8000000000000001E-2</v>
      </c>
      <c r="AN14" s="6">
        <v>3.1E-2</v>
      </c>
      <c r="AO14" s="6">
        <v>1.2999999999999999E-2</v>
      </c>
      <c r="AP14" s="6">
        <v>6.0000000000000001E-3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</row>
    <row r="15" spans="1:49" s="141" customFormat="1">
      <c r="A15" s="141" t="s">
        <v>72</v>
      </c>
      <c r="B15" s="315" t="s">
        <v>73</v>
      </c>
      <c r="C15" s="420" t="str">
        <f>IF(Innehåll_Content!$E$2="Svenska",A15,B15)</f>
        <v>Solkraft</v>
      </c>
      <c r="D15" s="649">
        <v>9</v>
      </c>
      <c r="E15" s="649">
        <v>8</v>
      </c>
      <c r="F15" s="649">
        <v>6.5</v>
      </c>
      <c r="G15" s="649">
        <v>5.5</v>
      </c>
      <c r="H15" s="649">
        <v>4.1399999999999997</v>
      </c>
      <c r="I15" s="652">
        <v>3.1019410000000112</v>
      </c>
      <c r="J15" s="6">
        <v>1.9650000000000001</v>
      </c>
      <c r="K15" s="6">
        <v>1.1255555555555554</v>
      </c>
      <c r="L15" s="6">
        <v>0.80472222222222212</v>
      </c>
      <c r="M15" s="6">
        <v>0.45111111111111107</v>
      </c>
      <c r="N15" s="6">
        <v>0.25888888888888884</v>
      </c>
      <c r="O15" s="6">
        <v>0.14083333333333334</v>
      </c>
      <c r="P15" s="6">
        <v>0.14305555555555555</v>
      </c>
      <c r="Q15" s="6">
        <v>9.6944444444444444E-2</v>
      </c>
      <c r="R15" s="6">
        <v>4.6944444444444441E-2</v>
      </c>
      <c r="S15" s="6">
        <v>3.5000000000000003E-2</v>
      </c>
      <c r="T15" s="6">
        <v>1.8888888888888889E-2</v>
      </c>
      <c r="U15" s="6">
        <v>1.3055555555555555E-2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</row>
    <row r="16" spans="1:49" s="141" customFormat="1">
      <c r="A16" s="141" t="s">
        <v>148</v>
      </c>
      <c r="B16" s="315" t="s">
        <v>149</v>
      </c>
      <c r="C16" s="420" t="str">
        <f>IF(Innehåll_Content!$E$2="Svenska",A16,B16)</f>
        <v>Import-export el</v>
      </c>
      <c r="D16" s="649">
        <v>-39.277526939727892</v>
      </c>
      <c r="E16" s="649">
        <v>-43.38157560012661</v>
      </c>
      <c r="F16" s="649">
        <v>-44.043463537161124</v>
      </c>
      <c r="G16" s="649">
        <v>-42.010137393330368</v>
      </c>
      <c r="H16" s="649">
        <v>-33.210250675593855</v>
      </c>
      <c r="I16" s="652">
        <v>-28.514000000000124</v>
      </c>
      <c r="J16" s="6">
        <v>-33.226111111111109</v>
      </c>
      <c r="K16" s="6">
        <v>-25.568888888888889</v>
      </c>
      <c r="L16" s="6">
        <v>-24.996944444444445</v>
      </c>
      <c r="M16" s="6">
        <v>-26.160555555555554</v>
      </c>
      <c r="N16" s="6">
        <v>-17.223055555555554</v>
      </c>
      <c r="O16" s="6">
        <v>-18.9925</v>
      </c>
      <c r="P16" s="6">
        <v>-11.734722222222222</v>
      </c>
      <c r="Q16" s="6">
        <v>-22.600555555555555</v>
      </c>
      <c r="R16" s="6">
        <v>-15.622222222222222</v>
      </c>
      <c r="S16" s="6">
        <v>-9.9605555555555565</v>
      </c>
      <c r="T16" s="6">
        <v>-19.574444444444445</v>
      </c>
      <c r="U16" s="6">
        <v>-7.2330555555555547</v>
      </c>
      <c r="V16" s="6">
        <v>2.0788888888888888</v>
      </c>
      <c r="W16" s="6">
        <v>4.6849999999999996</v>
      </c>
      <c r="X16" s="6">
        <v>-1.9608333333333321</v>
      </c>
      <c r="Y16" s="6">
        <v>1.3161111111111095</v>
      </c>
      <c r="Z16" s="6">
        <v>6.0511111111111111</v>
      </c>
      <c r="AA16" s="6">
        <v>-7.3936111111111131</v>
      </c>
      <c r="AB16" s="6">
        <v>-2.1040000000000001</v>
      </c>
      <c r="AC16" s="6">
        <v>12.829000000000001</v>
      </c>
      <c r="AD16" s="6">
        <v>5.3559999999999999</v>
      </c>
      <c r="AE16" s="6">
        <v>-7.29</v>
      </c>
      <c r="AF16" s="6">
        <v>4.6769999999999996</v>
      </c>
      <c r="AG16" s="6">
        <v>-7.4820000000000002</v>
      </c>
      <c r="AH16" s="6">
        <v>-10.696999999999999</v>
      </c>
      <c r="AI16" s="6">
        <v>-2.7080000000000002</v>
      </c>
      <c r="AJ16" s="6">
        <v>6.1390000000000002</v>
      </c>
      <c r="AK16" s="6">
        <v>-1.714</v>
      </c>
      <c r="AL16" s="6">
        <v>0.26100000000000001</v>
      </c>
      <c r="AM16" s="6">
        <v>-0.58599999999999997</v>
      </c>
      <c r="AN16" s="6">
        <v>-2.1560000000000001</v>
      </c>
      <c r="AO16" s="6">
        <v>-1.294</v>
      </c>
      <c r="AP16" s="6">
        <v>-1.768</v>
      </c>
      <c r="AQ16" s="6">
        <v>-0.47299999999999998</v>
      </c>
      <c r="AR16" s="6">
        <v>-2.6070000000000002</v>
      </c>
      <c r="AS16" s="6">
        <v>-4.17</v>
      </c>
      <c r="AT16" s="6">
        <v>-4.6589999999999998</v>
      </c>
      <c r="AU16" s="6">
        <v>-1.5089999999999999</v>
      </c>
      <c r="AV16" s="6">
        <v>0.38600000000000001</v>
      </c>
      <c r="AW16" s="6">
        <v>4.9359999999999999</v>
      </c>
    </row>
    <row r="17" spans="1:49" s="141" customFormat="1">
      <c r="A17" s="141" t="s">
        <v>150</v>
      </c>
      <c r="B17" s="317" t="s">
        <v>151</v>
      </c>
      <c r="C17" s="424" t="str">
        <f>IF(Innehåll_Content!$E$2="Svenska",A17,B17)</f>
        <v>Total tillförd energi</v>
      </c>
      <c r="D17" s="650">
        <v>512.95672009387692</v>
      </c>
      <c r="E17" s="650">
        <v>510.63999563581859</v>
      </c>
      <c r="F17" s="650">
        <v>510.90160658924634</v>
      </c>
      <c r="G17" s="650">
        <v>507.79136973632967</v>
      </c>
      <c r="H17" s="650">
        <v>506.97358236744032</v>
      </c>
      <c r="I17" s="653">
        <v>506.96020863539945</v>
      </c>
      <c r="J17" s="126">
        <v>518.25861111111101</v>
      </c>
      <c r="K17" s="126">
        <v>536.61861111111114</v>
      </c>
      <c r="L17" s="126">
        <v>505.30138888888882</v>
      </c>
      <c r="M17" s="126">
        <v>547.79499999999996</v>
      </c>
      <c r="N17" s="126">
        <v>560.92722222222221</v>
      </c>
      <c r="O17" s="126">
        <v>562.08527777777783</v>
      </c>
      <c r="P17" s="126">
        <v>560.74583333333328</v>
      </c>
      <c r="Q17" s="126">
        <v>524.80027777777786</v>
      </c>
      <c r="R17" s="126">
        <v>552.15166666666664</v>
      </c>
      <c r="S17" s="126">
        <v>563.19333333333327</v>
      </c>
      <c r="T17" s="126">
        <v>576.24055555555549</v>
      </c>
      <c r="U17" s="126">
        <v>563.91083333333336</v>
      </c>
      <c r="V17" s="126">
        <v>580.90861111111099</v>
      </c>
      <c r="W17" s="126">
        <v>529.72833333333335</v>
      </c>
      <c r="X17" s="126">
        <v>572.4078335555555</v>
      </c>
      <c r="Y17" s="126">
        <v>574.28431421111111</v>
      </c>
      <c r="Z17" s="126">
        <v>585.29448964444452</v>
      </c>
      <c r="AA17" s="126">
        <v>595.16320440000004</v>
      </c>
      <c r="AB17" s="126">
        <v>615.04156788297462</v>
      </c>
      <c r="AC17" s="126">
        <v>589.10491676659694</v>
      </c>
      <c r="AD17" s="126">
        <v>589.97147684022457</v>
      </c>
      <c r="AE17" s="126">
        <v>586.41281913901184</v>
      </c>
      <c r="AF17" s="126">
        <v>550.7498421583482</v>
      </c>
      <c r="AG17" s="126">
        <v>582.98217007659275</v>
      </c>
      <c r="AH17" s="126">
        <v>591.08285150631571</v>
      </c>
      <c r="AI17" s="126">
        <v>576.96725059600431</v>
      </c>
      <c r="AJ17" s="126">
        <v>604.68107863438934</v>
      </c>
      <c r="AK17" s="126">
        <v>577.94248377546307</v>
      </c>
      <c r="AL17" s="126">
        <v>568.81790354901443</v>
      </c>
      <c r="AM17" s="126">
        <v>536.31597203871502</v>
      </c>
      <c r="AN17" s="126">
        <v>539.93937698087541</v>
      </c>
      <c r="AO17" s="126">
        <v>573.63874479754213</v>
      </c>
      <c r="AP17" s="126">
        <v>552.84223774089219</v>
      </c>
      <c r="AQ17" s="126">
        <v>566.34934444444445</v>
      </c>
      <c r="AR17" s="126">
        <v>579.9269333333333</v>
      </c>
      <c r="AS17" s="126">
        <v>573.04729000000009</v>
      </c>
      <c r="AT17" s="126">
        <v>565.88190111111112</v>
      </c>
      <c r="AU17" s="126">
        <v>545.6918544444444</v>
      </c>
      <c r="AV17" s="126">
        <v>500.85101000000003</v>
      </c>
      <c r="AW17" s="126">
        <v>472.72573333333338</v>
      </c>
    </row>
    <row r="18" spans="1:49" s="141" customFormat="1">
      <c r="A18" s="141" t="s">
        <v>152</v>
      </c>
      <c r="B18" s="318" t="s">
        <v>153</v>
      </c>
      <c r="C18" s="421" t="str">
        <f>IF(Innehåll_Content!$E$2="Svenska",A18,B18)</f>
        <v>Icke energiändamål</v>
      </c>
      <c r="D18" s="651">
        <v>21.588040002556834</v>
      </c>
      <c r="E18" s="651">
        <v>20.856905118770161</v>
      </c>
      <c r="F18" s="651">
        <v>20.600675783106784</v>
      </c>
      <c r="G18" s="651">
        <v>20.219074833946824</v>
      </c>
      <c r="H18" s="651">
        <v>20.18643623767445</v>
      </c>
      <c r="I18" s="654">
        <v>20.327328693101073</v>
      </c>
      <c r="J18" s="16">
        <v>18.176111111111108</v>
      </c>
      <c r="K18" s="16">
        <v>23.273055555555555</v>
      </c>
      <c r="L18" s="16">
        <v>15.056388888888888</v>
      </c>
      <c r="M18" s="16">
        <v>23.338611111111113</v>
      </c>
      <c r="N18" s="16">
        <v>25.206666666666663</v>
      </c>
      <c r="O18" s="16">
        <v>29.845555555555553</v>
      </c>
      <c r="P18" s="16">
        <v>28.402222222222221</v>
      </c>
      <c r="Q18" s="16">
        <v>24.518055555555556</v>
      </c>
      <c r="R18" s="16">
        <v>26</v>
      </c>
      <c r="S18" s="16">
        <v>24.79111111111111</v>
      </c>
      <c r="T18" s="16">
        <v>22.281666666666663</v>
      </c>
      <c r="U18" s="16">
        <v>23.624722222222221</v>
      </c>
      <c r="V18" s="16">
        <v>25.461666666666666</v>
      </c>
      <c r="W18" s="16">
        <v>22.561944444444446</v>
      </c>
      <c r="X18" s="16">
        <v>30.282499999999999</v>
      </c>
      <c r="Y18" s="16">
        <v>32.077777777777776</v>
      </c>
      <c r="Z18" s="16">
        <v>30.674722222222218</v>
      </c>
      <c r="AA18" s="16">
        <v>30.419722222222219</v>
      </c>
      <c r="AB18" s="16">
        <v>25.864166666666669</v>
      </c>
      <c r="AC18" s="16">
        <v>23.434166666666666</v>
      </c>
      <c r="AD18" s="16">
        <v>25.928888888888892</v>
      </c>
      <c r="AE18" s="16">
        <v>26.331666666666663</v>
      </c>
      <c r="AF18" s="16">
        <v>21.144999999999996</v>
      </c>
      <c r="AG18" s="16">
        <v>18.325833333333335</v>
      </c>
      <c r="AH18" s="16">
        <v>22.973333333333333</v>
      </c>
      <c r="AI18" s="16">
        <v>21.932500000000001</v>
      </c>
      <c r="AJ18" s="16">
        <v>20.121111111111112</v>
      </c>
      <c r="AK18" s="16">
        <v>21.078055555555554</v>
      </c>
      <c r="AL18" s="16">
        <v>20.032499999999999</v>
      </c>
      <c r="AM18" s="16">
        <v>19.326944444444443</v>
      </c>
      <c r="AN18" s="16">
        <v>19.933888888888887</v>
      </c>
      <c r="AO18" s="16">
        <v>18.400833333333331</v>
      </c>
      <c r="AP18" s="16">
        <v>23.376666666666669</v>
      </c>
      <c r="AQ18" s="16">
        <v>19.006388888888889</v>
      </c>
      <c r="AR18" s="16">
        <v>20.415555555555553</v>
      </c>
      <c r="AS18" s="16">
        <v>19.747499999999999</v>
      </c>
      <c r="AT18" s="16">
        <v>20.413888888888891</v>
      </c>
      <c r="AU18" s="16">
        <v>16.409166666666668</v>
      </c>
      <c r="AV18" s="16">
        <v>18.989999999999998</v>
      </c>
      <c r="AW18" s="16">
        <v>18.727777777777778</v>
      </c>
    </row>
    <row r="19" spans="1:49" s="141" customFormat="1">
      <c r="A19" s="141" t="s">
        <v>154</v>
      </c>
      <c r="B19" s="315" t="s">
        <v>155</v>
      </c>
      <c r="C19" s="420" t="str">
        <f>IF(Innehåll_Content!$E$2="Svenska",A19,B19)</f>
        <v>Andel fossila bränslen</v>
      </c>
      <c r="D19" s="655">
        <v>0.2175368813507948</v>
      </c>
      <c r="E19" s="655">
        <v>0.22639144644671988</v>
      </c>
      <c r="F19" s="655">
        <v>0.23569077465289467</v>
      </c>
      <c r="G19" s="655">
        <v>0.24556255909383518</v>
      </c>
      <c r="H19" s="655">
        <v>0.25237515558656998</v>
      </c>
      <c r="I19" s="656">
        <v>0.22464878976838154</v>
      </c>
      <c r="J19" s="142">
        <v>0.22435909186095404</v>
      </c>
      <c r="K19" s="142">
        <v>0.22646105828649093</v>
      </c>
      <c r="L19" s="142">
        <v>0.2402619551902053</v>
      </c>
      <c r="M19" s="142">
        <v>0.23060385806891059</v>
      </c>
      <c r="N19" s="142">
        <v>0.22565506270371063</v>
      </c>
      <c r="O19" s="142">
        <v>0.23468852537729709</v>
      </c>
      <c r="P19" s="142">
        <v>0.24865362127740182</v>
      </c>
      <c r="Q19" s="142">
        <v>0.25304994514207535</v>
      </c>
      <c r="R19" s="142">
        <v>0.26457094648458995</v>
      </c>
      <c r="S19" s="142">
        <v>0.26607018296936208</v>
      </c>
      <c r="T19" s="142">
        <v>0.27927463530185753</v>
      </c>
      <c r="U19" s="142">
        <v>0.30281023943075425</v>
      </c>
      <c r="V19" s="142">
        <v>0.30962403149815804</v>
      </c>
      <c r="W19" s="142">
        <v>0.29822833729233056</v>
      </c>
      <c r="X19" s="142">
        <v>0.29012714965045916</v>
      </c>
      <c r="Y19" s="142">
        <v>0.28260448685837686</v>
      </c>
      <c r="Z19" s="142">
        <v>0.30468722083414285</v>
      </c>
      <c r="AA19" s="142">
        <v>0.29932468811291812</v>
      </c>
      <c r="AB19" s="142">
        <v>0.31935013658231493</v>
      </c>
      <c r="AC19" s="142">
        <v>0.33029787763804919</v>
      </c>
      <c r="AD19" s="142">
        <v>0.32523405179162512</v>
      </c>
      <c r="AE19" s="142">
        <v>0.30739186247312322</v>
      </c>
      <c r="AF19" s="142">
        <v>0.33835088899125088</v>
      </c>
      <c r="AG19" s="142">
        <v>0.33549835471076372</v>
      </c>
      <c r="AH19" s="142">
        <v>0.32876210139566209</v>
      </c>
      <c r="AI19" s="142">
        <v>0.33500967633448669</v>
      </c>
      <c r="AJ19" s="142">
        <v>0.35368447827580002</v>
      </c>
      <c r="AK19" s="142">
        <v>0.34369714635640647</v>
      </c>
      <c r="AL19" s="142">
        <v>0.33950611479600057</v>
      </c>
      <c r="AM19" s="142">
        <v>0.34426556955555682</v>
      </c>
      <c r="AN19" s="142">
        <v>0.34771935640717055</v>
      </c>
      <c r="AO19" s="142">
        <v>0.33677623360085251</v>
      </c>
      <c r="AP19" s="142">
        <v>0.34466549739449615</v>
      </c>
      <c r="AQ19" s="142">
        <v>0.37719292226815498</v>
      </c>
      <c r="AR19" s="142">
        <v>0.37872976230212296</v>
      </c>
      <c r="AS19" s="142">
        <v>0.38582158146129047</v>
      </c>
      <c r="AT19" s="142">
        <v>0.39756175864236593</v>
      </c>
      <c r="AU19" s="142">
        <v>0.41640791412496592</v>
      </c>
      <c r="AV19" s="142">
        <v>0.41576880805894156</v>
      </c>
      <c r="AW19" s="142">
        <v>0.45794014344068501</v>
      </c>
    </row>
    <row r="20" spans="1:49" s="141" customFormat="1">
      <c r="A20" s="141" t="s">
        <v>156</v>
      </c>
      <c r="B20" s="315" t="s">
        <v>157</v>
      </c>
      <c r="C20" s="420" t="str">
        <f>IF(Innehåll_Content!$E$2="Svenska",A20,B20)</f>
        <v>Andel fossila bränslen (inklusive övriga fossila bränslen)</v>
      </c>
      <c r="D20" s="666">
        <v>0.24252576500897996</v>
      </c>
      <c r="E20" s="666">
        <v>0.25126009552333817</v>
      </c>
      <c r="F20" s="666">
        <v>0.26034554787083264</v>
      </c>
      <c r="G20" s="666">
        <v>0.27016929632070408</v>
      </c>
      <c r="H20" s="666">
        <v>0.27665709749298345</v>
      </c>
      <c r="I20" s="667">
        <v>0.24958600880858167</v>
      </c>
      <c r="J20" s="326">
        <v>0.25114133945676698</v>
      </c>
      <c r="K20" s="326">
        <v>0.25436461469532101</v>
      </c>
      <c r="L20" s="326">
        <v>0.2674076793802645</v>
      </c>
      <c r="M20" s="326">
        <v>0.25693747441133502</v>
      </c>
      <c r="N20" s="326">
        <v>0.25158327776608252</v>
      </c>
      <c r="O20" s="326">
        <v>0.25946693819566474</v>
      </c>
      <c r="P20" s="326">
        <v>0.27291687647441587</v>
      </c>
      <c r="Q20" s="326">
        <v>0.27482598710949818</v>
      </c>
      <c r="R20" s="326">
        <v>0.28514908565654395</v>
      </c>
      <c r="S20" s="326">
        <v>0.28620589315711931</v>
      </c>
      <c r="T20" s="326">
        <v>0.29898277649965999</v>
      </c>
      <c r="U20" s="326">
        <v>0.32441093453571407</v>
      </c>
      <c r="V20" s="326">
        <v>0.33075516263429516</v>
      </c>
      <c r="W20" s="326">
        <v>0.31769159693920296</v>
      </c>
      <c r="X20" s="326">
        <v>0.30957478454774096</v>
      </c>
      <c r="Y20" s="326">
        <v>0.29988162600797025</v>
      </c>
      <c r="Z20" s="326">
        <v>0.31940651428640149</v>
      </c>
      <c r="AA20" s="326">
        <v>0.31489517916033005</v>
      </c>
      <c r="AB20" s="326">
        <v>0.33905159403299079</v>
      </c>
      <c r="AC20" s="326">
        <v>0.34718732545711628</v>
      </c>
      <c r="AD20" s="326">
        <v>0.34071393085436424</v>
      </c>
      <c r="AE20" s="326">
        <v>0.32080866774421213</v>
      </c>
      <c r="AF20" s="326">
        <v>0.35215957057186581</v>
      </c>
      <c r="AG20" s="326">
        <v>0.34768888059978387</v>
      </c>
      <c r="AH20" s="326">
        <v>0.34530143611252789</v>
      </c>
      <c r="AI20" s="326">
        <v>0.34739034678480807</v>
      </c>
      <c r="AJ20" s="326">
        <v>0.36618491101332706</v>
      </c>
      <c r="AK20" s="326">
        <v>0.3569325531712364</v>
      </c>
      <c r="AL20" s="326">
        <v>0.35221492540516514</v>
      </c>
      <c r="AM20" s="326">
        <v>0.35791450435350508</v>
      </c>
      <c r="AN20" s="326">
        <v>0.3606571894364376</v>
      </c>
      <c r="AO20" s="326">
        <v>0.34900210079770994</v>
      </c>
      <c r="AP20" s="326">
        <v>0.35500289084451669</v>
      </c>
      <c r="AQ20" s="326">
        <v>0.38557887277809083</v>
      </c>
      <c r="AR20" s="326">
        <v>0.3860461219394507</v>
      </c>
      <c r="AS20" s="326">
        <v>0.39314284472505817</v>
      </c>
      <c r="AT20" s="326">
        <v>0.4047863052897841</v>
      </c>
      <c r="AU20" s="326">
        <v>0.42169182294137036</v>
      </c>
      <c r="AV20" s="326">
        <v>0.42038483777229629</v>
      </c>
      <c r="AW20" s="326">
        <v>0.46130027506195836</v>
      </c>
    </row>
    <row r="21" spans="1:49" s="141" customFormat="1">
      <c r="A21" s="141" t="s">
        <v>158</v>
      </c>
      <c r="B21" s="318" t="s">
        <v>159</v>
      </c>
      <c r="C21" s="421" t="str">
        <f>IF(Innehåll_Content!$E$2="Svenska",A21,B21)</f>
        <v>Andel fossilfria bränslen</v>
      </c>
      <c r="D21" s="657">
        <v>0.83981305624848657</v>
      </c>
      <c r="E21" s="657">
        <v>0.83991655075022698</v>
      </c>
      <c r="F21" s="657">
        <v>0.8323002381651885</v>
      </c>
      <c r="G21" s="657">
        <v>0.81902814919545286</v>
      </c>
      <c r="H21" s="657">
        <v>0.7986669785216074</v>
      </c>
      <c r="I21" s="658">
        <v>0.80900847005889875</v>
      </c>
      <c r="J21" s="323">
        <v>0.81553069545690382</v>
      </c>
      <c r="K21" s="323">
        <v>0.79575033009731622</v>
      </c>
      <c r="L21" s="323">
        <v>0.78385779781578568</v>
      </c>
      <c r="M21" s="323">
        <v>0.79319763472383675</v>
      </c>
      <c r="N21" s="323">
        <v>0.78056606596370171</v>
      </c>
      <c r="O21" s="323">
        <v>0.77621595848831604</v>
      </c>
      <c r="P21" s="323">
        <v>0.74910172709305411</v>
      </c>
      <c r="Q21" s="323">
        <v>0.77034848329383276</v>
      </c>
      <c r="R21" s="323">
        <v>0.74454269796711348</v>
      </c>
      <c r="S21" s="323">
        <v>0.73229379877058887</v>
      </c>
      <c r="T21" s="323">
        <v>0.73635155846618505</v>
      </c>
      <c r="U21" s="323">
        <v>0.6889768585672521</v>
      </c>
      <c r="V21" s="323">
        <v>0.66550280599333189</v>
      </c>
      <c r="W21" s="323">
        <v>0.67307128535278904</v>
      </c>
      <c r="X21" s="323">
        <v>0.69404296765152318</v>
      </c>
      <c r="Y21" s="323">
        <v>0.69769211868449166</v>
      </c>
      <c r="Z21" s="323">
        <v>0.66968340821096584</v>
      </c>
      <c r="AA21" s="323">
        <v>0.69819633082437416</v>
      </c>
      <c r="AB21" s="323">
        <v>0.66451948658832372</v>
      </c>
      <c r="AC21" s="323">
        <v>0.63013340396413509</v>
      </c>
      <c r="AD21" s="323">
        <v>0.64979033227325989</v>
      </c>
      <c r="AE21" s="323">
        <v>0.6922073031875362</v>
      </c>
      <c r="AF21" s="323">
        <v>0.63900931681794859</v>
      </c>
      <c r="AG21" s="323">
        <v>0.66556165696285752</v>
      </c>
      <c r="AH21" s="323">
        <v>0.67352767985511353</v>
      </c>
      <c r="AI21" s="323">
        <v>0.65748862700393618</v>
      </c>
      <c r="AJ21" s="323">
        <v>0.62331317243222539</v>
      </c>
      <c r="AK21" s="323">
        <v>0.64614539527212</v>
      </c>
      <c r="AL21" s="323">
        <v>0.64730947885502121</v>
      </c>
      <c r="AM21" s="323">
        <v>0.6432189819851255</v>
      </c>
      <c r="AN21" s="323">
        <v>0.64348892065157492</v>
      </c>
      <c r="AO21" s="323">
        <v>0.65332843170607313</v>
      </c>
      <c r="AP21" s="323">
        <v>0.64833632533230268</v>
      </c>
      <c r="AQ21" s="323">
        <v>0.61528530204173459</v>
      </c>
      <c r="AR21" s="323">
        <v>0.6186133007345872</v>
      </c>
      <c r="AS21" s="323">
        <v>0.61439375672566676</v>
      </c>
      <c r="AT21" s="323">
        <v>0.60375498383369597</v>
      </c>
      <c r="AU21" s="323">
        <v>0.58115920550684064</v>
      </c>
      <c r="AV21" s="323">
        <v>0.57881410135747458</v>
      </c>
      <c r="AW21" s="323">
        <v>0.52782742928208448</v>
      </c>
    </row>
    <row r="22" spans="1:49" s="141" customFormat="1">
      <c r="C22" s="423"/>
      <c r="D22" s="423"/>
      <c r="E22" s="423"/>
      <c r="F22" s="423"/>
      <c r="G22" s="423"/>
      <c r="H22" s="423"/>
      <c r="I22" s="423"/>
      <c r="J22" s="313"/>
      <c r="K22" s="313"/>
      <c r="L22" s="313"/>
      <c r="M22" s="313"/>
      <c r="N22" s="313"/>
      <c r="O22" s="313"/>
      <c r="P22" s="313"/>
      <c r="Q22" s="313"/>
      <c r="R22" s="313"/>
      <c r="S22" s="313"/>
      <c r="T22" s="313"/>
      <c r="U22" s="313"/>
      <c r="V22" s="313"/>
      <c r="W22" s="313"/>
      <c r="X22" s="313"/>
      <c r="Y22" s="313"/>
      <c r="Z22" s="313"/>
      <c r="AA22" s="313"/>
      <c r="AB22" s="313"/>
      <c r="AC22" s="313"/>
      <c r="AD22" s="313"/>
      <c r="AE22" s="313"/>
      <c r="AF22" s="313"/>
      <c r="AG22" s="313"/>
      <c r="AH22" s="313"/>
      <c r="AI22" s="313"/>
      <c r="AJ22" s="313"/>
      <c r="AK22" s="313"/>
      <c r="AL22" s="313"/>
      <c r="AM22" s="313"/>
      <c r="AN22" s="313"/>
      <c r="AO22" s="313"/>
      <c r="AP22" s="313"/>
      <c r="AQ22" s="313"/>
      <c r="AR22" s="313"/>
      <c r="AS22" s="313"/>
      <c r="AT22" s="313"/>
      <c r="AU22" s="313"/>
      <c r="AV22" s="313"/>
      <c r="AW22" s="313"/>
    </row>
    <row r="23" spans="1:49" s="141" customFormat="1">
      <c r="A23" s="1" t="s">
        <v>160</v>
      </c>
      <c r="B23" s="5" t="s">
        <v>161</v>
      </c>
      <c r="C23" s="422" t="str">
        <f>IF(Innehåll_Content!$E$2="Svenska",A23,B23)</f>
        <v>Källa: SCB och Energimyndigheten</v>
      </c>
      <c r="D23" s="422"/>
      <c r="E23" s="422"/>
      <c r="F23" s="422"/>
      <c r="G23" s="422"/>
      <c r="H23" s="422"/>
      <c r="I23" s="422"/>
      <c r="J23" s="313"/>
      <c r="K23" s="313"/>
      <c r="L23" s="313"/>
      <c r="M23" s="313"/>
      <c r="N23" s="313"/>
      <c r="O23" s="313"/>
      <c r="P23" s="313"/>
      <c r="Q23" s="313"/>
      <c r="R23" s="313"/>
      <c r="S23" s="313"/>
      <c r="T23" s="313"/>
      <c r="U23" s="313"/>
      <c r="V23" s="313"/>
      <c r="W23" s="313"/>
      <c r="X23" s="313"/>
      <c r="Y23" s="313"/>
      <c r="Z23" s="313"/>
      <c r="AA23" s="313"/>
      <c r="AB23" s="313"/>
      <c r="AC23" s="313"/>
      <c r="AD23" s="313"/>
      <c r="AE23" s="313"/>
      <c r="AF23" s="313"/>
      <c r="AG23" s="313"/>
      <c r="AH23" s="313"/>
      <c r="AI23" s="313"/>
      <c r="AJ23" s="313"/>
      <c r="AK23" s="313"/>
      <c r="AL23" s="313"/>
      <c r="AM23" s="313"/>
      <c r="AN23" s="313"/>
      <c r="AO23" s="313"/>
      <c r="AP23" s="313"/>
      <c r="AQ23" s="313"/>
      <c r="AR23" s="313"/>
      <c r="AS23" s="313"/>
      <c r="AT23" s="313"/>
      <c r="AU23" s="313"/>
      <c r="AV23" s="313"/>
      <c r="AW23" s="313"/>
    </row>
    <row r="24" spans="1:49" s="141" customFormat="1">
      <c r="C24" s="423"/>
      <c r="D24" s="423"/>
      <c r="E24" s="423"/>
      <c r="F24" s="423"/>
      <c r="G24" s="423"/>
      <c r="H24" s="423"/>
      <c r="I24" s="423"/>
      <c r="J24" s="313"/>
      <c r="K24" s="313"/>
      <c r="L24" s="313"/>
      <c r="M24" s="313"/>
      <c r="N24" s="313"/>
      <c r="O24" s="313"/>
      <c r="P24" s="313"/>
      <c r="Q24" s="313"/>
      <c r="R24" s="313"/>
      <c r="S24" s="313"/>
      <c r="T24" s="313"/>
      <c r="U24" s="313"/>
      <c r="V24" s="313"/>
      <c r="W24" s="313"/>
      <c r="X24" s="313"/>
      <c r="Y24" s="313"/>
      <c r="Z24" s="313"/>
      <c r="AA24" s="313"/>
      <c r="AB24" s="313"/>
      <c r="AC24" s="313"/>
      <c r="AD24" s="313"/>
      <c r="AE24" s="313"/>
      <c r="AF24" s="313"/>
      <c r="AG24" s="313"/>
      <c r="AH24" s="313"/>
      <c r="AI24" s="313"/>
      <c r="AJ24" s="313"/>
      <c r="AK24" s="313"/>
      <c r="AL24" s="313"/>
      <c r="AM24" s="313"/>
      <c r="AN24" s="313"/>
      <c r="AO24" s="313"/>
      <c r="AP24" s="313"/>
      <c r="AQ24" s="313"/>
      <c r="AR24" s="313"/>
      <c r="AS24" s="313"/>
      <c r="AT24" s="313"/>
      <c r="AU24" s="313"/>
      <c r="AV24" s="313"/>
      <c r="AW24" s="313"/>
    </row>
    <row r="25" spans="1:49" s="141" customFormat="1">
      <c r="A25" s="1" t="s">
        <v>162</v>
      </c>
      <c r="B25" s="5" t="s">
        <v>163</v>
      </c>
      <c r="C25" s="422" t="str">
        <f>IF(Innehåll_Content!$E$2="Svenska",A25,B25)</f>
        <v xml:space="preserve">Anm. Olja som bunkras för utrikes sjöfart samt bränslen för icke energiändamål är ej inkluderade. </v>
      </c>
      <c r="D25" s="422"/>
      <c r="E25" s="422"/>
      <c r="F25" s="422"/>
      <c r="G25" s="422"/>
      <c r="H25" s="422"/>
      <c r="I25" s="422"/>
      <c r="J25" s="313"/>
      <c r="K25" s="313"/>
      <c r="L25" s="313"/>
      <c r="M25" s="313"/>
      <c r="N25" s="313"/>
      <c r="O25" s="313"/>
      <c r="P25" s="313"/>
      <c r="Q25" s="313"/>
      <c r="R25" s="313"/>
      <c r="S25" s="313"/>
      <c r="T25" s="313"/>
      <c r="U25" s="313"/>
      <c r="V25" s="313"/>
      <c r="W25" s="313"/>
      <c r="X25" s="313"/>
      <c r="Y25" s="313"/>
      <c r="Z25" s="313"/>
      <c r="AA25" s="313"/>
      <c r="AB25" s="313"/>
      <c r="AC25" s="313"/>
      <c r="AD25" s="313"/>
      <c r="AE25" s="313"/>
      <c r="AF25" s="313"/>
      <c r="AG25" s="313"/>
      <c r="AH25" s="313"/>
      <c r="AI25" s="313"/>
      <c r="AJ25" s="313"/>
      <c r="AK25" s="313"/>
      <c r="AL25" s="313"/>
      <c r="AM25" s="313"/>
      <c r="AN25" s="313"/>
      <c r="AO25" s="313"/>
      <c r="AP25" s="313"/>
      <c r="AQ25" s="313"/>
      <c r="AR25" s="313"/>
      <c r="AS25" s="313"/>
      <c r="AT25" s="313"/>
      <c r="AU25" s="313"/>
      <c r="AV25" s="313"/>
      <c r="AW25" s="313"/>
    </row>
    <row r="26" spans="1:49" s="141" customFormat="1">
      <c r="C26" s="423"/>
      <c r="D26" s="423"/>
      <c r="E26" s="423"/>
      <c r="F26" s="423"/>
      <c r="G26" s="423"/>
      <c r="H26" s="423"/>
      <c r="I26" s="423"/>
      <c r="J26" s="313"/>
      <c r="K26" s="313"/>
      <c r="L26" s="313"/>
      <c r="M26" s="313"/>
      <c r="N26" s="313"/>
      <c r="O26" s="313"/>
      <c r="P26" s="313"/>
      <c r="Q26" s="313"/>
      <c r="R26" s="313"/>
      <c r="S26" s="313"/>
      <c r="T26" s="313"/>
      <c r="U26" s="313"/>
      <c r="V26" s="313"/>
      <c r="W26" s="313"/>
      <c r="X26" s="313"/>
      <c r="Y26" s="313"/>
      <c r="Z26" s="313"/>
      <c r="AA26" s="313"/>
      <c r="AB26" s="313"/>
      <c r="AC26" s="313"/>
      <c r="AD26" s="313"/>
      <c r="AE26" s="313"/>
      <c r="AF26" s="313"/>
      <c r="AG26" s="313"/>
      <c r="AH26" s="313"/>
      <c r="AI26" s="313"/>
      <c r="AJ26" s="313"/>
      <c r="AK26" s="313"/>
      <c r="AL26" s="313"/>
      <c r="AM26" s="313"/>
      <c r="AN26" s="313"/>
      <c r="AO26" s="313"/>
      <c r="AP26" s="313"/>
      <c r="AQ26" s="313"/>
      <c r="AR26" s="313"/>
      <c r="AS26" s="313"/>
      <c r="AT26" s="313"/>
      <c r="AU26" s="313"/>
      <c r="AV26" s="313"/>
      <c r="AW26" s="313"/>
    </row>
    <row r="27" spans="1:49" s="141" customFormat="1">
      <c r="A27" s="4" t="s">
        <v>164</v>
      </c>
      <c r="B27" s="10" t="s">
        <v>165</v>
      </c>
      <c r="C27" s="419" t="str">
        <f>IF(Innehåll_Content!$E$2="Svenska",A27,B27)</f>
        <v>Andel fossilt bränsle i förhållande till slutlig energiänvändning, 1990–,TWh</v>
      </c>
      <c r="D27" s="419"/>
      <c r="E27" s="419"/>
      <c r="F27" s="419"/>
      <c r="G27" s="419"/>
      <c r="H27" s="419"/>
      <c r="I27" s="419"/>
      <c r="J27" s="313"/>
      <c r="K27" s="313"/>
      <c r="L27" s="313"/>
      <c r="M27" s="313"/>
      <c r="N27" s="313"/>
      <c r="O27" s="313"/>
      <c r="P27" s="313"/>
      <c r="Q27" s="313"/>
      <c r="R27" s="313"/>
      <c r="S27" s="313"/>
      <c r="T27" s="313"/>
      <c r="U27" s="313"/>
      <c r="V27" s="313"/>
      <c r="W27" s="313"/>
      <c r="X27" s="313"/>
      <c r="Y27" s="313"/>
      <c r="Z27" s="313"/>
      <c r="AA27" s="313"/>
      <c r="AB27" s="313"/>
      <c r="AC27" s="313"/>
      <c r="AD27" s="313"/>
      <c r="AE27" s="313"/>
      <c r="AF27" s="313"/>
      <c r="AG27" s="313"/>
      <c r="AH27" s="313"/>
      <c r="AI27" s="313"/>
      <c r="AJ27" s="313"/>
      <c r="AK27" s="313"/>
      <c r="AL27" s="313"/>
      <c r="AM27" s="313"/>
      <c r="AN27" s="313"/>
      <c r="AO27" s="313"/>
      <c r="AP27" s="313"/>
      <c r="AQ27" s="313"/>
      <c r="AR27" s="313"/>
      <c r="AS27" s="313"/>
      <c r="AT27" s="313"/>
      <c r="AU27" s="313"/>
      <c r="AV27" s="313"/>
      <c r="AW27" s="313"/>
    </row>
    <row r="28" spans="1:49">
      <c r="C28" s="3"/>
      <c r="D28" s="418">
        <v>2028</v>
      </c>
      <c r="E28" s="418">
        <v>2027</v>
      </c>
      <c r="F28" s="418">
        <v>2026</v>
      </c>
      <c r="G28" s="418">
        <v>2025</v>
      </c>
      <c r="H28" s="418">
        <v>2024</v>
      </c>
      <c r="I28" s="3">
        <v>2023</v>
      </c>
      <c r="J28" s="3">
        <v>2022</v>
      </c>
      <c r="K28" s="3">
        <v>2021</v>
      </c>
      <c r="L28" s="3">
        <v>2020</v>
      </c>
      <c r="M28" s="3">
        <v>2019</v>
      </c>
      <c r="N28" s="3">
        <v>2018</v>
      </c>
      <c r="O28" s="3">
        <v>2017</v>
      </c>
      <c r="P28" s="3">
        <v>2016</v>
      </c>
      <c r="Q28" s="3">
        <v>2015</v>
      </c>
      <c r="R28" s="3">
        <v>2014</v>
      </c>
      <c r="S28" s="3">
        <v>2013</v>
      </c>
      <c r="T28" s="3">
        <v>2012</v>
      </c>
      <c r="U28" s="3">
        <v>2011</v>
      </c>
      <c r="V28" s="3">
        <v>2010</v>
      </c>
      <c r="W28" s="3">
        <v>2009</v>
      </c>
      <c r="X28" s="3">
        <v>2008</v>
      </c>
      <c r="Y28" s="3">
        <v>2007</v>
      </c>
      <c r="Z28" s="3">
        <v>2006</v>
      </c>
      <c r="AA28" s="3">
        <v>2005</v>
      </c>
      <c r="AB28" s="3">
        <v>2004</v>
      </c>
      <c r="AC28" s="3">
        <v>2003</v>
      </c>
      <c r="AD28" s="3">
        <v>2002</v>
      </c>
      <c r="AE28" s="3">
        <v>2001</v>
      </c>
      <c r="AF28" s="3">
        <v>2000</v>
      </c>
      <c r="AG28" s="3">
        <v>1999</v>
      </c>
      <c r="AH28" s="3">
        <v>1998</v>
      </c>
      <c r="AI28" s="3">
        <v>1997</v>
      </c>
      <c r="AJ28" s="3">
        <v>1996</v>
      </c>
      <c r="AK28" s="3">
        <v>1995</v>
      </c>
      <c r="AL28" s="3">
        <v>1994</v>
      </c>
      <c r="AM28" s="3">
        <v>1993</v>
      </c>
      <c r="AN28" s="3">
        <v>1992</v>
      </c>
      <c r="AO28" s="3">
        <v>1991</v>
      </c>
      <c r="AP28" s="3">
        <v>1990</v>
      </c>
    </row>
    <row r="29" spans="1:49">
      <c r="A29" s="1" t="s">
        <v>96</v>
      </c>
      <c r="B29" s="315" t="s">
        <v>97</v>
      </c>
      <c r="C29" s="420" t="str">
        <f>IF(Innehåll_Content!$E$2="Svenska",A29,B29)</f>
        <v>Biobränslen</v>
      </c>
      <c r="D29" s="649">
        <v>82.212265880591374</v>
      </c>
      <c r="E29" s="649">
        <v>83.417032463210262</v>
      </c>
      <c r="F29" s="649">
        <v>83.649774453494274</v>
      </c>
      <c r="G29" s="649">
        <v>82.369811770991902</v>
      </c>
      <c r="H29" s="649">
        <v>81.206166660293107</v>
      </c>
      <c r="I29" s="652">
        <v>92.559936425880323</v>
      </c>
      <c r="J29" s="319">
        <v>95.891184306372367</v>
      </c>
      <c r="K29" s="319">
        <v>91.936509532525506</v>
      </c>
      <c r="L29" s="319">
        <v>90.343278147748677</v>
      </c>
      <c r="M29" s="319">
        <v>89.449680665790041</v>
      </c>
      <c r="N29" s="319">
        <v>87.989050056707612</v>
      </c>
      <c r="O29" s="319">
        <v>88.953157884722486</v>
      </c>
      <c r="P29" s="319">
        <v>86.671510110464439</v>
      </c>
      <c r="Q29" s="319">
        <v>83.356239540596121</v>
      </c>
      <c r="R29" s="319">
        <v>80.643130275146092</v>
      </c>
      <c r="S29" s="319">
        <v>77.96136769447449</v>
      </c>
      <c r="T29" s="319">
        <v>76.504631619562943</v>
      </c>
      <c r="U29" s="319">
        <v>74.587299409365556</v>
      </c>
      <c r="V29" s="319">
        <v>73.765692736936202</v>
      </c>
      <c r="W29" s="319">
        <v>71.746914128173387</v>
      </c>
      <c r="X29" s="319">
        <v>72.017336451373879</v>
      </c>
      <c r="Y29" s="319">
        <v>71.972564896015811</v>
      </c>
      <c r="Z29" s="319">
        <v>68.257627272672678</v>
      </c>
      <c r="AA29" s="319">
        <v>67.878851947078203</v>
      </c>
      <c r="AB29" s="319">
        <v>69.5654817929111</v>
      </c>
      <c r="AC29" s="319">
        <v>68.980639676899997</v>
      </c>
      <c r="AD29" s="319">
        <v>65.744971872600004</v>
      </c>
      <c r="AE29" s="319">
        <v>61.624856544071889</v>
      </c>
      <c r="AF29" s="319">
        <v>62.133426555555559</v>
      </c>
      <c r="AG29" s="319">
        <v>62.291156377847557</v>
      </c>
      <c r="AH29" s="319">
        <v>61.218259426503337</v>
      </c>
      <c r="AI29" s="319">
        <v>62.45202066666667</v>
      </c>
      <c r="AJ29" s="319">
        <v>60.16283816666666</v>
      </c>
      <c r="AK29" s="319">
        <v>60.231408888888893</v>
      </c>
      <c r="AL29" s="319">
        <v>56.99599607555556</v>
      </c>
      <c r="AM29" s="319">
        <v>56.724643804444447</v>
      </c>
      <c r="AN29" s="319">
        <v>55.300608888888888</v>
      </c>
      <c r="AO29" s="319">
        <v>55.462882278888884</v>
      </c>
      <c r="AP29" s="319">
        <v>53.818408355555555</v>
      </c>
    </row>
    <row r="30" spans="1:49">
      <c r="A30" s="1" t="s">
        <v>136</v>
      </c>
      <c r="B30" s="313" t="s">
        <v>137</v>
      </c>
      <c r="C30" s="420" t="str">
        <f>IF(Innehåll_Content!$E$2="Svenska",A30,B30)</f>
        <v>Kol och koks</v>
      </c>
      <c r="D30" s="649">
        <v>10.246127389386977</v>
      </c>
      <c r="E30" s="649">
        <v>9.9024558542042076</v>
      </c>
      <c r="F30" s="649">
        <v>11.824196377972202</v>
      </c>
      <c r="G30" s="649">
        <v>12.507106288529698</v>
      </c>
      <c r="H30" s="649">
        <v>12.37120987777627</v>
      </c>
      <c r="I30" s="652">
        <v>12.894795295885899</v>
      </c>
      <c r="J30" s="319">
        <v>12.693722462216488</v>
      </c>
      <c r="K30" s="319">
        <v>13.159802720667379</v>
      </c>
      <c r="L30" s="319">
        <v>12.15933925499632</v>
      </c>
      <c r="M30" s="319">
        <v>13.115306826396409</v>
      </c>
      <c r="N30" s="319">
        <v>13.130746553222044</v>
      </c>
      <c r="O30" s="319">
        <v>14.112570015384048</v>
      </c>
      <c r="P30" s="319">
        <v>13.441398125646048</v>
      </c>
      <c r="Q30" s="319">
        <v>14.087452886314049</v>
      </c>
      <c r="R30" s="319">
        <v>14.541281059312052</v>
      </c>
      <c r="S30" s="319">
        <v>14.151878568163049</v>
      </c>
      <c r="T30" s="319">
        <v>14.105135530855048</v>
      </c>
      <c r="U30" s="319">
        <v>15.754819982080058</v>
      </c>
      <c r="V30" s="319">
        <v>15.485038421414053</v>
      </c>
      <c r="W30" s="319">
        <v>9.8979750669700355</v>
      </c>
      <c r="X30" s="319">
        <v>16.033339238250058</v>
      </c>
      <c r="Y30" s="319">
        <v>17.362432792870059</v>
      </c>
      <c r="Z30" s="319">
        <v>15.942536192416057</v>
      </c>
      <c r="AA30" s="319">
        <v>15.742193823926057</v>
      </c>
      <c r="AB30" s="319">
        <v>17.329999999999998</v>
      </c>
      <c r="AC30" s="319">
        <v>17.096111111111114</v>
      </c>
      <c r="AD30" s="319">
        <v>17.209722222222222</v>
      </c>
      <c r="AE30" s="319">
        <v>16.670833333333334</v>
      </c>
      <c r="AF30" s="319">
        <v>15.629722222222222</v>
      </c>
      <c r="AG30" s="319">
        <v>14.567500000000001</v>
      </c>
      <c r="AH30" s="319">
        <v>15.028888888888888</v>
      </c>
      <c r="AI30" s="319">
        <v>15.361111111111109</v>
      </c>
      <c r="AJ30" s="319">
        <v>16.010833333333331</v>
      </c>
      <c r="AK30" s="319">
        <v>15.8125</v>
      </c>
      <c r="AL30" s="319">
        <v>15.192777777777778</v>
      </c>
      <c r="AM30" s="319">
        <v>14.807499999999999</v>
      </c>
      <c r="AN30" s="319">
        <v>14.697499999999998</v>
      </c>
      <c r="AO30" s="319">
        <v>15.415277777777778</v>
      </c>
      <c r="AP30" s="319">
        <v>17.368055555555554</v>
      </c>
    </row>
    <row r="31" spans="1:49">
      <c r="A31" s="1" t="s">
        <v>166</v>
      </c>
      <c r="B31" s="315" t="s">
        <v>167</v>
      </c>
      <c r="C31" s="420" t="str">
        <f>IF(Innehåll_Content!$E$2="Svenska",A31,B31)</f>
        <v>Petroleumprodukter</v>
      </c>
      <c r="D31" s="649">
        <v>70.267231643399114</v>
      </c>
      <c r="E31" s="649">
        <v>74.433066883147376</v>
      </c>
      <c r="F31" s="649">
        <v>76.708387775919292</v>
      </c>
      <c r="G31" s="649">
        <v>80.03961530046827</v>
      </c>
      <c r="H31" s="649">
        <v>82.30177390853197</v>
      </c>
      <c r="I31" s="652">
        <v>71.021617523106954</v>
      </c>
      <c r="J31" s="319">
        <v>70.545013114540282</v>
      </c>
      <c r="K31" s="319">
        <v>78.303558579353293</v>
      </c>
      <c r="L31" s="319">
        <v>76.99250191646432</v>
      </c>
      <c r="M31" s="319">
        <v>84.374940337774532</v>
      </c>
      <c r="N31" s="319">
        <v>84.380571525172215</v>
      </c>
      <c r="O31" s="319">
        <v>88.081050835451805</v>
      </c>
      <c r="P31" s="319">
        <v>88.877030709143014</v>
      </c>
      <c r="Q31" s="319">
        <v>92.121690582430617</v>
      </c>
      <c r="R31" s="319">
        <v>92.995066742019105</v>
      </c>
      <c r="S31" s="319">
        <v>96.772940385990069</v>
      </c>
      <c r="T31" s="319">
        <v>100.85677177892981</v>
      </c>
      <c r="U31" s="319">
        <v>106.53570455877865</v>
      </c>
      <c r="V31" s="319">
        <v>110.80015025754552</v>
      </c>
      <c r="W31" s="319">
        <v>108.22086876514668</v>
      </c>
      <c r="X31" s="319">
        <v>114.19342384488968</v>
      </c>
      <c r="Y31" s="319">
        <v>118.02312143426263</v>
      </c>
      <c r="Z31" s="319">
        <v>119.51618238352913</v>
      </c>
      <c r="AA31" s="319">
        <v>122.13879903839816</v>
      </c>
      <c r="AB31" s="319">
        <v>126.9758446496413</v>
      </c>
      <c r="AC31" s="319">
        <v>129.14114185099692</v>
      </c>
      <c r="AD31" s="319">
        <v>127.48795145689141</v>
      </c>
      <c r="AE31" s="319">
        <v>126.50204064456746</v>
      </c>
      <c r="AF31" s="319">
        <v>127.43560249168152</v>
      </c>
      <c r="AG31" s="319">
        <v>131.51960528770385</v>
      </c>
      <c r="AH31" s="319">
        <v>132.60760123964894</v>
      </c>
      <c r="AI31" s="319">
        <v>132.34117881822658</v>
      </c>
      <c r="AJ31" s="319">
        <v>134.34006491216709</v>
      </c>
      <c r="AK31" s="319">
        <v>132.93132599768526</v>
      </c>
      <c r="AL31" s="319">
        <v>131.98738910457007</v>
      </c>
      <c r="AM31" s="319">
        <v>127.93513314982614</v>
      </c>
      <c r="AN31" s="319">
        <v>129.56291809198657</v>
      </c>
      <c r="AO31" s="319">
        <v>131.79037701976432</v>
      </c>
      <c r="AP31" s="319">
        <v>136.04573662978109</v>
      </c>
    </row>
    <row r="32" spans="1:49">
      <c r="A32" s="1" t="s">
        <v>140</v>
      </c>
      <c r="B32" s="315" t="s">
        <v>141</v>
      </c>
      <c r="C32" s="420" t="str">
        <f>IF(Innehåll_Content!$E$2="Svenska",A32,B32)</f>
        <v>Natur- och stadsgas</v>
      </c>
      <c r="D32" s="649">
        <v>4.2583232069009753</v>
      </c>
      <c r="E32" s="649">
        <v>4.2288712639857913</v>
      </c>
      <c r="F32" s="649">
        <v>4.0347641885737859</v>
      </c>
      <c r="G32" s="649">
        <v>3.8452479702306523</v>
      </c>
      <c r="H32" s="649">
        <v>3.825572663406557</v>
      </c>
      <c r="I32" s="652">
        <v>3.8377788103926811</v>
      </c>
      <c r="J32" s="319">
        <v>4.8033234772425457</v>
      </c>
      <c r="K32" s="319">
        <v>6.244172795590357</v>
      </c>
      <c r="L32" s="319">
        <v>6.0583783563219669</v>
      </c>
      <c r="M32" s="319">
        <v>5.7448225141498828</v>
      </c>
      <c r="N32" s="319">
        <v>5.3744858350252427</v>
      </c>
      <c r="O32" s="319">
        <v>5.8406934256327716</v>
      </c>
      <c r="P32" s="319">
        <v>6.2184242446460498</v>
      </c>
      <c r="Q32" s="319">
        <v>5.9481705057084371</v>
      </c>
      <c r="R32" s="319">
        <v>5.9102336607213823</v>
      </c>
      <c r="S32" s="319">
        <v>5.7400454461142401</v>
      </c>
      <c r="T32" s="319">
        <v>6.3481660382178315</v>
      </c>
      <c r="U32" s="319">
        <v>6.1758055881917713</v>
      </c>
      <c r="V32" s="319">
        <v>6.3953444688588865</v>
      </c>
      <c r="W32" s="319">
        <v>5.3731666137386025</v>
      </c>
      <c r="X32" s="319">
        <v>5.437373275159298</v>
      </c>
      <c r="Y32" s="319">
        <v>5.9855497418997166</v>
      </c>
      <c r="Z32" s="319">
        <v>6.0536117958644109</v>
      </c>
      <c r="AA32" s="319">
        <v>5.4648441292339101</v>
      </c>
      <c r="AB32" s="319">
        <v>6.8705555555555557</v>
      </c>
      <c r="AC32" s="319">
        <v>6.7050000000000001</v>
      </c>
      <c r="AD32" s="319">
        <v>5.8086111111111114</v>
      </c>
      <c r="AE32" s="319">
        <v>5.9375</v>
      </c>
      <c r="AF32" s="319">
        <v>5.3636111111111111</v>
      </c>
      <c r="AG32" s="319">
        <v>5.6041666666666661</v>
      </c>
      <c r="AH32" s="319">
        <v>5.2074999999999996</v>
      </c>
      <c r="AI32" s="319">
        <v>5.0608333333333331</v>
      </c>
      <c r="AJ32" s="319">
        <v>5.0947222222222219</v>
      </c>
      <c r="AK32" s="319">
        <v>4.684166666666667</v>
      </c>
      <c r="AL32" s="319">
        <v>4.4155555555555548</v>
      </c>
      <c r="AM32" s="319">
        <v>4.3972222222222221</v>
      </c>
      <c r="AN32" s="319">
        <v>4.6958333333333337</v>
      </c>
      <c r="AO32" s="319">
        <v>4.5166666666666666</v>
      </c>
      <c r="AP32" s="319">
        <v>4.4961111111111114</v>
      </c>
    </row>
    <row r="33" spans="1:49">
      <c r="A33" s="1" t="s">
        <v>142</v>
      </c>
      <c r="B33" s="315" t="s">
        <v>143</v>
      </c>
      <c r="C33" s="420" t="str">
        <f>IF(Innehåll_Content!$E$2="Svenska",A33,B33)</f>
        <v>Övriga bränslen</v>
      </c>
      <c r="D33" s="649">
        <v>5.7950669964493207</v>
      </c>
      <c r="E33" s="649">
        <v>5.66237043156094</v>
      </c>
      <c r="F33" s="649">
        <v>5.5261340561874404</v>
      </c>
      <c r="G33" s="649">
        <v>5.4058888407558463</v>
      </c>
      <c r="H33" s="649">
        <v>5.318398461994934</v>
      </c>
      <c r="I33" s="652">
        <v>5.1640188495361832</v>
      </c>
      <c r="J33" s="319">
        <v>4.4949703239179053</v>
      </c>
      <c r="K33" s="319">
        <v>6.1874745343888291</v>
      </c>
      <c r="L33" s="319">
        <v>3.0842291198264005</v>
      </c>
      <c r="M33" s="319">
        <v>5.879989238949161</v>
      </c>
      <c r="N33" s="319">
        <v>6.0395534136053541</v>
      </c>
      <c r="O33" s="319">
        <v>5.801614654507687</v>
      </c>
      <c r="P33" s="319">
        <v>6.1430544786320489</v>
      </c>
      <c r="Q33" s="319">
        <v>4.8018277443656832</v>
      </c>
      <c r="R33" s="319">
        <v>5.3293729379500743</v>
      </c>
      <c r="S33" s="319">
        <v>5.4233305578231308</v>
      </c>
      <c r="T33" s="319">
        <v>3.9010089684625417</v>
      </c>
      <c r="U33" s="319">
        <v>4.4174658281131283</v>
      </c>
      <c r="V33" s="319">
        <v>4.3905630619960725</v>
      </c>
      <c r="W33" s="319">
        <v>3.6932198922062631</v>
      </c>
      <c r="X33" s="319">
        <v>5.0683134983133247</v>
      </c>
      <c r="Y33" s="319">
        <v>5.6815394903627716</v>
      </c>
      <c r="Z33" s="319">
        <v>5.1189329619907671</v>
      </c>
      <c r="AA33" s="319">
        <v>5.7985736801450205</v>
      </c>
      <c r="AB33" s="319">
        <v>0.11936031820000001</v>
      </c>
      <c r="AC33" s="319">
        <v>0.16663626820000002</v>
      </c>
      <c r="AD33" s="319">
        <v>9.6900927400000003E-2</v>
      </c>
      <c r="AE33" s="319">
        <v>0.10210844481700002</v>
      </c>
      <c r="AF33" s="319">
        <v>6.2801999999999997E-2</v>
      </c>
      <c r="AG33" s="319">
        <v>0.29955285548578908</v>
      </c>
      <c r="AH33" s="319">
        <v>1.5302875068300004</v>
      </c>
      <c r="AI33" s="319">
        <v>8.141000000000001E-2</v>
      </c>
      <c r="AJ33" s="319">
        <v>0.12793000000000002</v>
      </c>
      <c r="AK33" s="319">
        <v>0.17445000000000002</v>
      </c>
      <c r="AL33" s="319">
        <v>0.14183948000000002</v>
      </c>
      <c r="AM33" s="319">
        <v>0.16896064000000002</v>
      </c>
      <c r="AN33" s="319">
        <v>0.12793000000000002</v>
      </c>
      <c r="AO33" s="319">
        <v>8.1956609999999999E-2</v>
      </c>
      <c r="AP33" s="319">
        <v>0.1214172</v>
      </c>
    </row>
    <row r="34" spans="1:49">
      <c r="A34" s="1" t="s">
        <v>168</v>
      </c>
      <c r="B34" s="5" t="s">
        <v>169</v>
      </c>
      <c r="C34" s="422" t="str">
        <f>IF(Innehåll_Content!$E$2="Svenska",A34,B34)</f>
        <v>Fjärrvärme (fossilfri)</v>
      </c>
      <c r="D34" s="668">
        <v>40.774666131591886</v>
      </c>
      <c r="E34" s="668">
        <v>40.582800389768309</v>
      </c>
      <c r="F34" s="668">
        <v>40.384527790468894</v>
      </c>
      <c r="G34" s="668">
        <v>40.176346383174078</v>
      </c>
      <c r="H34" s="668">
        <v>39.809559820455831</v>
      </c>
      <c r="I34" s="586">
        <v>41.729849709557158</v>
      </c>
      <c r="J34" s="319">
        <v>39.553668595795813</v>
      </c>
      <c r="K34" s="319">
        <v>41.427228626609207</v>
      </c>
      <c r="L34" s="319">
        <v>37.335114940791257</v>
      </c>
      <c r="M34" s="319">
        <v>38.576533618546243</v>
      </c>
      <c r="N34" s="319">
        <v>38.405279438577956</v>
      </c>
      <c r="O34" s="319">
        <v>39.206936244774418</v>
      </c>
      <c r="P34" s="319">
        <v>38.668416607127249</v>
      </c>
      <c r="Q34" s="319">
        <v>38.723604774317764</v>
      </c>
      <c r="R34" s="319">
        <v>38.43519990668031</v>
      </c>
      <c r="S34" s="319">
        <v>38.999888834102329</v>
      </c>
      <c r="T34" s="319">
        <v>38.238866562964361</v>
      </c>
      <c r="U34" s="319">
        <v>34.284657402443948</v>
      </c>
      <c r="V34" s="319">
        <v>37.56283566397358</v>
      </c>
      <c r="W34" s="319">
        <v>35.077405767884621</v>
      </c>
      <c r="X34" s="319">
        <v>35.235346545236652</v>
      </c>
      <c r="Y34" s="319">
        <v>35.183795740813999</v>
      </c>
      <c r="Z34" s="319">
        <v>34.326374216258671</v>
      </c>
      <c r="AA34" s="319">
        <v>34.71445162588315</v>
      </c>
      <c r="AB34" s="319">
        <v>30.946677785256579</v>
      </c>
      <c r="AC34" s="319">
        <v>30.738396095398294</v>
      </c>
      <c r="AD34" s="319">
        <v>30.970306428225992</v>
      </c>
      <c r="AE34" s="319">
        <v>31.552862554459701</v>
      </c>
      <c r="AF34" s="319">
        <v>29.070413955129457</v>
      </c>
      <c r="AG34" s="319">
        <v>28.590313053777095</v>
      </c>
      <c r="AH34" s="319">
        <v>25.36607395091502</v>
      </c>
      <c r="AI34" s="319">
        <v>24.575411706067388</v>
      </c>
      <c r="AJ34" s="319">
        <v>24.299144885110941</v>
      </c>
      <c r="AK34" s="319">
        <v>23.499455805540869</v>
      </c>
      <c r="AL34" s="319">
        <v>21.518329617450657</v>
      </c>
      <c r="AM34" s="319">
        <v>21.499477950745604</v>
      </c>
      <c r="AN34" s="319">
        <v>19.51351862131877</v>
      </c>
      <c r="AO34" s="319">
        <v>19.205692406880839</v>
      </c>
      <c r="AP34" s="319">
        <v>18.089479594975952</v>
      </c>
    </row>
    <row r="35" spans="1:49">
      <c r="A35" s="1" t="s">
        <v>170</v>
      </c>
      <c r="B35" s="5" t="s">
        <v>171</v>
      </c>
      <c r="C35" s="422" t="str">
        <f>IF(Innehåll_Content!$E$2="Svenska",A35,B35)</f>
        <v>Fjärrvärme (fossil)</v>
      </c>
      <c r="D35" s="668">
        <v>9.1403085205607031</v>
      </c>
      <c r="E35" s="668">
        <v>9.1160564271858462</v>
      </c>
      <c r="F35" s="668">
        <v>9.0861055627581635</v>
      </c>
      <c r="G35" s="668">
        <v>9.0524057348592297</v>
      </c>
      <c r="H35" s="668">
        <v>9.0201166316903425</v>
      </c>
      <c r="I35" s="586">
        <v>8.894542328251184</v>
      </c>
      <c r="J35" s="319">
        <v>8.9439139929479481</v>
      </c>
      <c r="K35" s="319">
        <v>9.4110539120794741</v>
      </c>
      <c r="L35" s="319">
        <v>9.3910840118155789</v>
      </c>
      <c r="M35" s="319">
        <v>10.227250175455936</v>
      </c>
      <c r="N35" s="319">
        <v>11.273634260022277</v>
      </c>
      <c r="O35" s="319">
        <v>10.751712592284619</v>
      </c>
      <c r="P35" s="319">
        <v>11.360985324705929</v>
      </c>
      <c r="Q35" s="319">
        <v>9.8894802437438827</v>
      </c>
      <c r="R35" s="319">
        <v>10.160952665924583</v>
      </c>
      <c r="S35" s="319">
        <v>11.995580996592267</v>
      </c>
      <c r="T35" s="319">
        <v>11.718813725280533</v>
      </c>
      <c r="U35" s="319">
        <v>12.712844853668244</v>
      </c>
      <c r="V35" s="319">
        <v>16.29964645446664</v>
      </c>
      <c r="W35" s="319">
        <v>13.024184321774548</v>
      </c>
      <c r="X35" s="319">
        <v>11.576758161158146</v>
      </c>
      <c r="Y35" s="319">
        <v>11.62446310654564</v>
      </c>
      <c r="Z35" s="319">
        <v>12.109529523217653</v>
      </c>
      <c r="AA35" s="319">
        <v>12.292772101331401</v>
      </c>
      <c r="AB35" s="319">
        <v>15.77526665918786</v>
      </c>
      <c r="AC35" s="319">
        <v>15.784548349046155</v>
      </c>
      <c r="AD35" s="319">
        <v>14.679638016218451</v>
      </c>
      <c r="AE35" s="319">
        <v>13.522304112206974</v>
      </c>
      <c r="AF35" s="319">
        <v>12.280363822648315</v>
      </c>
      <c r="AG35" s="319">
        <v>14.841631390667352</v>
      </c>
      <c r="AH35" s="319">
        <v>17.795870493529417</v>
      </c>
      <c r="AI35" s="319">
        <v>17.300477182821499</v>
      </c>
      <c r="AJ35" s="319">
        <v>21.113799559333508</v>
      </c>
      <c r="AK35" s="319">
        <v>17.67143308334802</v>
      </c>
      <c r="AL35" s="319">
        <v>18.953837049216009</v>
      </c>
      <c r="AM35" s="319">
        <v>18.656633160365505</v>
      </c>
      <c r="AN35" s="319">
        <v>17.989425823125675</v>
      </c>
      <c r="AO35" s="319">
        <v>18.689363148674719</v>
      </c>
      <c r="AP35" s="319">
        <v>16.1985759605796</v>
      </c>
    </row>
    <row r="36" spans="1:49">
      <c r="A36" s="1" t="s">
        <v>172</v>
      </c>
      <c r="B36" s="5" t="s">
        <v>173</v>
      </c>
      <c r="C36" s="422" t="str">
        <f>IF(Innehåll_Content!$E$2="Svenska",A36,B36)</f>
        <v>El (fossilfri)</v>
      </c>
      <c r="D36" s="668">
        <v>130.41069257881929</v>
      </c>
      <c r="E36" s="668">
        <v>124.2288623903395</v>
      </c>
      <c r="F36" s="668">
        <v>120.51723084040572</v>
      </c>
      <c r="G36" s="668">
        <v>117.24912175306366</v>
      </c>
      <c r="H36" s="668">
        <v>118.30366279603898</v>
      </c>
      <c r="I36" s="586">
        <v>115.44903533570674</v>
      </c>
      <c r="J36" s="319">
        <v>117.16274419832338</v>
      </c>
      <c r="K36" s="319">
        <v>123.16738546522325</v>
      </c>
      <c r="L36" s="319">
        <v>118.10746913218155</v>
      </c>
      <c r="M36" s="319">
        <v>121.36918609978805</v>
      </c>
      <c r="N36" s="319">
        <v>122.80525916070619</v>
      </c>
      <c r="O36" s="319">
        <v>122.95307712054843</v>
      </c>
      <c r="P36" s="319">
        <v>121.29343093279303</v>
      </c>
      <c r="Q36" s="319">
        <v>119.66533628552665</v>
      </c>
      <c r="R36" s="319">
        <v>117.55182475362734</v>
      </c>
      <c r="S36" s="319">
        <v>120.61811382806201</v>
      </c>
      <c r="T36" s="319">
        <v>122.55253747955311</v>
      </c>
      <c r="U36" s="319">
        <v>119.80687997938396</v>
      </c>
      <c r="V36" s="319">
        <v>122.07115828411352</v>
      </c>
      <c r="W36" s="319">
        <v>117.97685851062734</v>
      </c>
      <c r="X36" s="319">
        <v>121.70931153656916</v>
      </c>
      <c r="Y36" s="319">
        <v>124.09492362182829</v>
      </c>
      <c r="Z36" s="319">
        <v>124.8425673743801</v>
      </c>
      <c r="AA36" s="319">
        <v>124.52331049560833</v>
      </c>
      <c r="AB36" s="319">
        <v>124.22098911236844</v>
      </c>
      <c r="AC36" s="319">
        <v>120.40565224769922</v>
      </c>
      <c r="AD36" s="319">
        <v>124.00610238219889</v>
      </c>
      <c r="AE36" s="319">
        <v>126.88010297424751</v>
      </c>
      <c r="AF36" s="319">
        <v>123.76668812087328</v>
      </c>
      <c r="AG36" s="319">
        <v>120.51871658546786</v>
      </c>
      <c r="AH36" s="319">
        <v>120.32101118204251</v>
      </c>
      <c r="AI36" s="319">
        <v>118.80671124323008</v>
      </c>
      <c r="AJ36" s="319">
        <v>114.79712030966769</v>
      </c>
      <c r="AK36" s="319">
        <v>117.72270789850812</v>
      </c>
      <c r="AL36" s="319">
        <v>115.04163520170484</v>
      </c>
      <c r="AM36" s="319">
        <v>114.99455085495261</v>
      </c>
      <c r="AN36" s="319">
        <v>114.90658686534265</v>
      </c>
      <c r="AO36" s="319">
        <v>117.5289766748174</v>
      </c>
      <c r="AP36" s="319">
        <v>117.50958738720531</v>
      </c>
    </row>
    <row r="37" spans="1:49">
      <c r="A37" s="1" t="s">
        <v>174</v>
      </c>
      <c r="B37" s="5" t="s">
        <v>175</v>
      </c>
      <c r="C37" s="422" t="str">
        <f>IF(Innehåll_Content!$E$2="Svenska",A37,B37)</f>
        <v>El (fossil)</v>
      </c>
      <c r="D37" s="668">
        <v>1.3780287050068412</v>
      </c>
      <c r="E37" s="668">
        <v>1.3268457391137716</v>
      </c>
      <c r="F37" s="668">
        <v>1.4144709085822171</v>
      </c>
      <c r="G37" s="668">
        <v>1.4327890667054055</v>
      </c>
      <c r="H37" s="668">
        <v>1.4596943236819901</v>
      </c>
      <c r="I37" s="586">
        <v>1.7063977099779635</v>
      </c>
      <c r="J37" s="319">
        <v>2.0620352644824749</v>
      </c>
      <c r="K37" s="319">
        <v>2.2520798240751105</v>
      </c>
      <c r="L37" s="319">
        <v>1.8470748251112639</v>
      </c>
      <c r="M37" s="319">
        <v>2.3886444117483876</v>
      </c>
      <c r="N37" s="319">
        <v>2.976942437122716</v>
      </c>
      <c r="O37" s="319">
        <v>2.8703601267665988</v>
      </c>
      <c r="P37" s="319">
        <v>3.3463294265141172</v>
      </c>
      <c r="Q37" s="319">
        <v>2.8614745312991943</v>
      </c>
      <c r="R37" s="319">
        <v>2.8791266152831128</v>
      </c>
      <c r="S37" s="319">
        <v>3.9641572863801144</v>
      </c>
      <c r="T37" s="319">
        <v>3.7946955473756816</v>
      </c>
      <c r="U37" s="319">
        <v>5.5281215229018841</v>
      </c>
      <c r="V37" s="319">
        <v>7.7536400709429074</v>
      </c>
      <c r="W37" s="319">
        <v>5.3816620192730795</v>
      </c>
      <c r="X37" s="319">
        <v>4.465075513331243</v>
      </c>
      <c r="Y37" s="319">
        <v>4.9443292180721699</v>
      </c>
      <c r="Z37" s="319">
        <v>5.4793266055203418</v>
      </c>
      <c r="AA37" s="319">
        <v>4.7131594042921421</v>
      </c>
      <c r="AB37" s="319">
        <v>6.1662331098537777</v>
      </c>
      <c r="AC37" s="319">
        <v>9.0203477523007649</v>
      </c>
      <c r="AD37" s="319">
        <v>7.0429531733566648</v>
      </c>
      <c r="AE37" s="319">
        <v>5.3667859146413832</v>
      </c>
      <c r="AF37" s="319">
        <v>5.2689785457933738</v>
      </c>
      <c r="AG37" s="319">
        <v>6.0941167478654705</v>
      </c>
      <c r="AH37" s="319">
        <v>6.244599929068599</v>
      </c>
      <c r="AI37" s="319">
        <v>6.3831220901032424</v>
      </c>
      <c r="AJ37" s="319">
        <v>11.362879690332306</v>
      </c>
      <c r="AK37" s="319">
        <v>6.7664032126030094</v>
      </c>
      <c r="AL37" s="319">
        <v>7.4155314649618305</v>
      </c>
      <c r="AM37" s="319">
        <v>6.124449145047393</v>
      </c>
      <c r="AN37" s="319">
        <v>5.0735242457684535</v>
      </c>
      <c r="AO37" s="319">
        <v>4.4870788807381672</v>
      </c>
      <c r="AP37" s="319">
        <v>2.9653570572391175</v>
      </c>
    </row>
    <row r="38" spans="1:49">
      <c r="A38" s="1" t="s">
        <v>176</v>
      </c>
      <c r="B38" s="5" t="s">
        <v>177</v>
      </c>
      <c r="C38" s="422" t="str">
        <f>IF(Innehåll_Content!$E$2="Svenska",A38,B38)</f>
        <v>Slutlig energianvändning</v>
      </c>
      <c r="D38" s="669">
        <v>354.48271105270652</v>
      </c>
      <c r="E38" s="669">
        <v>352.89836184251607</v>
      </c>
      <c r="F38" s="669">
        <v>353.14559195436198</v>
      </c>
      <c r="G38" s="669">
        <v>352.07833310877874</v>
      </c>
      <c r="H38" s="669">
        <v>353.61615514386995</v>
      </c>
      <c r="I38" s="595">
        <v>353.25797198829514</v>
      </c>
      <c r="J38" s="432">
        <v>356.1505757358392</v>
      </c>
      <c r="K38" s="320">
        <v>372.08926599051239</v>
      </c>
      <c r="L38" s="320">
        <v>355.31846970525731</v>
      </c>
      <c r="M38" s="320">
        <v>371.12635388859866</v>
      </c>
      <c r="N38" s="320">
        <v>372.37552268016157</v>
      </c>
      <c r="O38" s="320">
        <v>378.57117290007284</v>
      </c>
      <c r="P38" s="320">
        <v>376.02057995967192</v>
      </c>
      <c r="Q38" s="320">
        <v>371.4552770943024</v>
      </c>
      <c r="R38" s="320">
        <v>368.44618861666407</v>
      </c>
      <c r="S38" s="320">
        <v>375.62730359770171</v>
      </c>
      <c r="T38" s="320">
        <v>378.02062725120186</v>
      </c>
      <c r="U38" s="320">
        <v>379.80359912492719</v>
      </c>
      <c r="V38" s="320">
        <v>394.52406942024737</v>
      </c>
      <c r="W38" s="320">
        <v>370.39225508579455</v>
      </c>
      <c r="X38" s="320">
        <v>385.73627806428146</v>
      </c>
      <c r="Y38" s="320">
        <v>394.87272004267106</v>
      </c>
      <c r="Z38" s="320">
        <v>391.64668832584982</v>
      </c>
      <c r="AA38" s="320">
        <v>393.26695624589638</v>
      </c>
      <c r="AB38" s="320">
        <v>397.97040898297462</v>
      </c>
      <c r="AC38" s="320">
        <v>398.0384733516525</v>
      </c>
      <c r="AD38" s="320">
        <v>393.04715759022474</v>
      </c>
      <c r="AE38" s="320">
        <v>388.15939452234522</v>
      </c>
      <c r="AF38" s="320">
        <v>381.01160882501483</v>
      </c>
      <c r="AG38" s="320">
        <v>384.32675896548164</v>
      </c>
      <c r="AH38" s="320">
        <v>385.32009261742678</v>
      </c>
      <c r="AI38" s="320">
        <v>382.36227615155997</v>
      </c>
      <c r="AJ38" s="320">
        <v>387.30933307883379</v>
      </c>
      <c r="AK38" s="320">
        <v>379.49385155324086</v>
      </c>
      <c r="AL38" s="320">
        <v>371.66289132679231</v>
      </c>
      <c r="AM38" s="320">
        <v>365.30857092760391</v>
      </c>
      <c r="AN38" s="320">
        <v>361.86784586976432</v>
      </c>
      <c r="AO38" s="320">
        <v>367.17827146420882</v>
      </c>
      <c r="AP38" s="320">
        <v>366.61272885200327</v>
      </c>
    </row>
    <row r="39" spans="1:49">
      <c r="A39" s="1" t="s">
        <v>178</v>
      </c>
      <c r="B39" s="670" t="s">
        <v>155</v>
      </c>
      <c r="C39" s="671" t="str">
        <f>IF(Innehåll_Content!$E$2="Svenska",A39,B39)</f>
        <v xml:space="preserve">Andel fossilt </v>
      </c>
      <c r="D39" s="428">
        <v>0.26881429331848672</v>
      </c>
      <c r="E39" s="428">
        <v>0.2805547060369179</v>
      </c>
      <c r="F39" s="428">
        <v>0.29185675019589491</v>
      </c>
      <c r="G39" s="428">
        <v>0.30356075427047741</v>
      </c>
      <c r="H39" s="428">
        <v>0.30818266026547603</v>
      </c>
      <c r="I39" s="425">
        <v>0.27842296414155265</v>
      </c>
      <c r="J39" s="326">
        <v>0.27810711271991523</v>
      </c>
      <c r="K39" s="321">
        <v>0.29393663786730784</v>
      </c>
      <c r="L39" s="321">
        <v>0.29958582916618487</v>
      </c>
      <c r="M39" s="321">
        <v>0.31216043552730355</v>
      </c>
      <c r="N39" s="321">
        <v>0.31456519957992657</v>
      </c>
      <c r="O39" s="321">
        <v>0.32135671098135121</v>
      </c>
      <c r="P39" s="321">
        <v>0.32775910255729362</v>
      </c>
      <c r="Q39" s="321">
        <v>0.33626731521109976</v>
      </c>
      <c r="R39" s="321">
        <v>0.3432975144027301</v>
      </c>
      <c r="S39" s="321">
        <v>0.35307497994150394</v>
      </c>
      <c r="T39" s="321">
        <v>0.36194739852049673</v>
      </c>
      <c r="U39" s="321">
        <v>0.38627147516146837</v>
      </c>
      <c r="V39" s="321">
        <v>0.397273149654844</v>
      </c>
      <c r="W39" s="321">
        <v>0.38310157633840081</v>
      </c>
      <c r="X39" s="321">
        <v>0.39328934990010772</v>
      </c>
      <c r="Y39" s="321">
        <v>0.3999767223134148</v>
      </c>
      <c r="Z39" s="321">
        <v>0.40623651684800016</v>
      </c>
      <c r="AA39" s="321">
        <v>0.4077427964655112</v>
      </c>
      <c r="AB39" s="321">
        <v>0.43500194001017944</v>
      </c>
      <c r="AC39" s="321">
        <v>0.446557709778024</v>
      </c>
      <c r="AD39" s="321">
        <v>0.43818883473356346</v>
      </c>
      <c r="AE39" s="321">
        <v>0.43281050613623084</v>
      </c>
      <c r="AF39" s="321">
        <v>0.43562525222081755</v>
      </c>
      <c r="AG39" s="321">
        <v>0.44916731938617843</v>
      </c>
      <c r="AH39" s="321">
        <v>0.45905849173237734</v>
      </c>
      <c r="AI39" s="321">
        <v>0.4614647770996535</v>
      </c>
      <c r="AJ39" s="321">
        <v>0.48519951281199397</v>
      </c>
      <c r="AK39" s="321">
        <v>0.46869225478175996</v>
      </c>
      <c r="AL39" s="321">
        <v>0.47883470506503101</v>
      </c>
      <c r="AM39" s="321">
        <v>0.47061840690163331</v>
      </c>
      <c r="AN39" s="321">
        <v>0.4753647041525858</v>
      </c>
      <c r="AO39" s="321">
        <v>0.47633200841698004</v>
      </c>
      <c r="AP39" s="321">
        <v>0.48299969526085068</v>
      </c>
    </row>
    <row r="40" spans="1:49">
      <c r="A40" s="1" t="s">
        <v>179</v>
      </c>
      <c r="B40" s="659" t="s">
        <v>180</v>
      </c>
      <c r="C40" s="660" t="str">
        <f>IF(Innehåll_Content!$E$2="Svenska",A40,B40)</f>
        <v>Andel fossilt inkl. övriga bränslen</v>
      </c>
      <c r="D40" s="661">
        <v>0.28516224715589594</v>
      </c>
      <c r="E40" s="661">
        <v>0.2966000353549606</v>
      </c>
      <c r="F40" s="661">
        <v>0.3075050668734583</v>
      </c>
      <c r="G40" s="661">
        <v>0.31891497613645525</v>
      </c>
      <c r="H40" s="661">
        <v>0.3232226927544643</v>
      </c>
      <c r="I40" s="660">
        <v>0.29304122971237828</v>
      </c>
      <c r="J40" s="326">
        <v>0.29072809561354351</v>
      </c>
      <c r="K40" s="326">
        <v>0.31056564359236571</v>
      </c>
      <c r="L40" s="326">
        <v>0.30826601154562838</v>
      </c>
      <c r="M40" s="326">
        <v>0.32800406715663855</v>
      </c>
      <c r="N40" s="326">
        <v>0.33078418564575557</v>
      </c>
      <c r="O40" s="326">
        <v>0.33668174117333327</v>
      </c>
      <c r="P40" s="326">
        <v>0.34409611921550665</v>
      </c>
      <c r="Q40" s="326">
        <v>0.34919438352986976</v>
      </c>
      <c r="R40" s="326">
        <v>0.35776196837892466</v>
      </c>
      <c r="S40" s="326">
        <v>0.36751304263257911</v>
      </c>
      <c r="T40" s="326">
        <v>0.37226696493365502</v>
      </c>
      <c r="U40" s="326">
        <v>0.39790239661216292</v>
      </c>
      <c r="V40" s="326">
        <v>0.40840190808128934</v>
      </c>
      <c r="W40" s="326">
        <v>0.39307268086743796</v>
      </c>
      <c r="X40" s="326">
        <v>0.40642867276532368</v>
      </c>
      <c r="Y40" s="326">
        <v>0.41436500289594991</v>
      </c>
      <c r="Z40" s="326">
        <v>0.41930679961707545</v>
      </c>
      <c r="AA40" s="326">
        <v>0.42248742117412613</v>
      </c>
      <c r="AB40" s="326">
        <v>0.43530186260619613</v>
      </c>
      <c r="AC40" s="326">
        <v>0.44697635340007591</v>
      </c>
      <c r="AD40" s="326">
        <v>0.43843537239584823</v>
      </c>
      <c r="AE40" s="326">
        <v>0.43307356416408727</v>
      </c>
      <c r="AF40" s="326">
        <v>0.43579008184423423</v>
      </c>
      <c r="AG40" s="326">
        <v>0.44994674170975568</v>
      </c>
      <c r="AH40" s="326">
        <v>0.46302996255922929</v>
      </c>
      <c r="AI40" s="326">
        <v>0.46167769036301037</v>
      </c>
      <c r="AJ40" s="326">
        <v>0.48552981727169559</v>
      </c>
      <c r="AK40" s="326">
        <v>0.46915194602388671</v>
      </c>
      <c r="AL40" s="326">
        <v>0.47921633982951778</v>
      </c>
      <c r="AM40" s="326">
        <v>0.47108092175468186</v>
      </c>
      <c r="AN40" s="326">
        <v>0.47571823100350702</v>
      </c>
      <c r="AO40" s="326">
        <v>0.47655521500726417</v>
      </c>
      <c r="AP40" s="326">
        <v>0.48333088179760897</v>
      </c>
    </row>
    <row r="41" spans="1:49">
      <c r="A41" s="1" t="s">
        <v>181</v>
      </c>
      <c r="B41" s="322" t="s">
        <v>159</v>
      </c>
      <c r="C41" s="426" t="str">
        <f>IF(Innehåll_Content!$E$2="Svenska",A41,B41)</f>
        <v>Andel fossilfritt</v>
      </c>
      <c r="D41" s="429">
        <v>0.714837752844104</v>
      </c>
      <c r="E41" s="429">
        <v>0.70339996464503929</v>
      </c>
      <c r="F41" s="429">
        <v>0.69249493312654176</v>
      </c>
      <c r="G41" s="429">
        <v>0.68108502386354486</v>
      </c>
      <c r="H41" s="429">
        <v>0.67677730724553575</v>
      </c>
      <c r="I41" s="426">
        <v>0.70695877028762155</v>
      </c>
      <c r="J41" s="323">
        <v>0.70927190438645638</v>
      </c>
      <c r="K41" s="323">
        <v>0.6894343564076344</v>
      </c>
      <c r="L41" s="323">
        <v>0.69173398845437162</v>
      </c>
      <c r="M41" s="323">
        <v>0.67199593284336145</v>
      </c>
      <c r="N41" s="323">
        <v>0.66921581435424449</v>
      </c>
      <c r="O41" s="323">
        <v>0.66331825882666684</v>
      </c>
      <c r="P41" s="323">
        <v>0.65590388078449335</v>
      </c>
      <c r="Q41" s="323">
        <v>0.65080561647013024</v>
      </c>
      <c r="R41" s="323">
        <v>0.64223803162107518</v>
      </c>
      <c r="S41" s="323">
        <v>0.63248695736742089</v>
      </c>
      <c r="T41" s="323">
        <v>0.62773303506634492</v>
      </c>
      <c r="U41" s="323">
        <v>0.60209760338783713</v>
      </c>
      <c r="V41" s="323">
        <v>0.59159809191871071</v>
      </c>
      <c r="W41" s="323">
        <v>0.60692731913256193</v>
      </c>
      <c r="X41" s="323">
        <v>0.5935713272346762</v>
      </c>
      <c r="Y41" s="323">
        <v>0.5856349971040502</v>
      </c>
      <c r="Z41" s="323">
        <v>0.58069320038292438</v>
      </c>
      <c r="AA41" s="323">
        <v>0.5775125788258737</v>
      </c>
      <c r="AB41" s="323">
        <v>0.56469813739380392</v>
      </c>
      <c r="AC41" s="323">
        <v>0.55302364659992387</v>
      </c>
      <c r="AD41" s="323">
        <v>0.56156462760415171</v>
      </c>
      <c r="AE41" s="323">
        <v>0.56692643583591273</v>
      </c>
      <c r="AF41" s="323">
        <v>0.56420991815576582</v>
      </c>
      <c r="AG41" s="323">
        <v>0.55005325829024421</v>
      </c>
      <c r="AH41" s="323">
        <v>0.53697003744077065</v>
      </c>
      <c r="AI41" s="323">
        <v>0.53832230963698946</v>
      </c>
      <c r="AJ41" s="323">
        <v>0.51447018272830425</v>
      </c>
      <c r="AK41" s="323">
        <v>0.53084805397611312</v>
      </c>
      <c r="AL41" s="323">
        <v>0.52078366017048217</v>
      </c>
      <c r="AM41" s="323">
        <v>0.52891907824531814</v>
      </c>
      <c r="AN41" s="323">
        <v>0.52428176899649293</v>
      </c>
      <c r="AO41" s="323">
        <v>0.52344478499273561</v>
      </c>
      <c r="AP41" s="323">
        <v>0.51666911820239103</v>
      </c>
    </row>
    <row r="42" spans="1:49">
      <c r="C42" s="422"/>
      <c r="D42" s="422"/>
      <c r="E42" s="422"/>
      <c r="F42" s="422"/>
      <c r="G42" s="422"/>
      <c r="H42" s="422"/>
      <c r="I42" s="42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</row>
    <row r="43" spans="1:49">
      <c r="A43" s="1" t="s">
        <v>160</v>
      </c>
      <c r="B43" s="5" t="s">
        <v>161</v>
      </c>
      <c r="C43" s="422" t="str">
        <f>IF(Innehåll_Content!$E$2="Svenska",A43,B43)</f>
        <v>Källa: SCB och Energimyndigheten</v>
      </c>
      <c r="D43" s="422"/>
      <c r="E43" s="422"/>
      <c r="F43" s="422"/>
      <c r="G43" s="422"/>
      <c r="H43" s="422"/>
      <c r="I43" s="42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</row>
    <row r="44" spans="1:49">
      <c r="C44" s="422"/>
      <c r="D44" s="422"/>
      <c r="E44" s="422"/>
      <c r="F44" s="422"/>
      <c r="G44" s="422"/>
      <c r="H44" s="422"/>
      <c r="I44" s="422"/>
      <c r="J44" s="313"/>
      <c r="K44" s="313"/>
      <c r="L44" s="313"/>
      <c r="M44" s="313"/>
      <c r="N44" s="313"/>
      <c r="O44" s="313"/>
      <c r="P44" s="313"/>
      <c r="Q44" s="313"/>
      <c r="R44" s="313"/>
      <c r="S44" s="313"/>
      <c r="T44" s="313"/>
      <c r="U44" s="313"/>
      <c r="V44" s="313"/>
      <c r="W44" s="313"/>
      <c r="X44" s="313"/>
      <c r="Y44" s="313"/>
      <c r="Z44" s="313"/>
      <c r="AA44" s="313"/>
      <c r="AB44" s="313"/>
      <c r="AC44" s="313"/>
      <c r="AD44" s="313"/>
      <c r="AE44" s="313"/>
      <c r="AF44" s="313"/>
      <c r="AG44" s="313"/>
      <c r="AH44" s="313"/>
      <c r="AI44" s="313"/>
      <c r="AJ44" s="313"/>
      <c r="AK44" s="313"/>
      <c r="AL44" s="313"/>
      <c r="AM44" s="313"/>
      <c r="AN44" s="313"/>
      <c r="AO44" s="313"/>
      <c r="AP44" s="313"/>
      <c r="AQ44" s="313"/>
      <c r="AR44" s="313"/>
      <c r="AS44" s="313"/>
      <c r="AT44" s="313"/>
      <c r="AU44" s="313"/>
      <c r="AV44" s="313"/>
      <c r="AW44" s="313"/>
    </row>
    <row r="45" spans="1:49">
      <c r="A45" s="1" t="s">
        <v>182</v>
      </c>
      <c r="B45" s="10" t="s">
        <v>183</v>
      </c>
      <c r="C45" s="419" t="str">
        <f>IF(Innehåll_Content!$E$2="Svenska",A45,B45)</f>
        <v>Användning av fossila bränslen (olja, kol och naturgas/stadsgas) i förhållande till slutlig energianvändning inom olika sektorer, 1983–</v>
      </c>
      <c r="D45" s="419"/>
      <c r="E45" s="419"/>
      <c r="F45" s="419"/>
      <c r="G45" s="419"/>
      <c r="H45" s="419"/>
      <c r="I45" s="419"/>
      <c r="J45" s="313"/>
      <c r="K45" s="313"/>
      <c r="L45" s="313"/>
      <c r="M45" s="313"/>
      <c r="N45" s="313"/>
      <c r="O45" s="313"/>
      <c r="P45" s="313"/>
      <c r="Q45" s="313"/>
      <c r="R45" s="313"/>
      <c r="S45" s="313"/>
      <c r="T45" s="313"/>
      <c r="U45" s="313"/>
      <c r="V45" s="313"/>
      <c r="W45" s="313"/>
      <c r="X45" s="313"/>
      <c r="Y45" s="313"/>
      <c r="Z45" s="313"/>
      <c r="AA45" s="313"/>
      <c r="AB45" s="313"/>
      <c r="AC45" s="313"/>
      <c r="AD45" s="313"/>
      <c r="AE45" s="313"/>
      <c r="AF45" s="313"/>
      <c r="AG45" s="313"/>
      <c r="AH45" s="313"/>
      <c r="AI45" s="313"/>
      <c r="AJ45" s="313"/>
      <c r="AK45" s="313"/>
      <c r="AL45" s="313"/>
      <c r="AM45" s="313"/>
      <c r="AN45" s="313"/>
      <c r="AO45" s="313"/>
      <c r="AP45" s="313"/>
      <c r="AQ45" s="313"/>
      <c r="AR45" s="313"/>
      <c r="AS45" s="313"/>
      <c r="AT45" s="313"/>
      <c r="AU45" s="313"/>
      <c r="AV45" s="313"/>
      <c r="AW45" s="313"/>
    </row>
    <row r="46" spans="1:49">
      <c r="C46" s="3"/>
      <c r="D46" s="418">
        <v>2028</v>
      </c>
      <c r="E46" s="418">
        <v>2027</v>
      </c>
      <c r="F46" s="418">
        <v>2026</v>
      </c>
      <c r="G46" s="418">
        <v>2025</v>
      </c>
      <c r="H46" s="418">
        <v>2024</v>
      </c>
      <c r="I46" s="3">
        <v>2023</v>
      </c>
      <c r="J46" s="324">
        <v>2022</v>
      </c>
      <c r="K46" s="324">
        <v>2021</v>
      </c>
      <c r="L46" s="324">
        <v>2020</v>
      </c>
      <c r="M46" s="324">
        <v>2019</v>
      </c>
      <c r="N46" s="324">
        <v>2018</v>
      </c>
      <c r="O46" s="324">
        <v>2017</v>
      </c>
      <c r="P46" s="324">
        <v>2016</v>
      </c>
      <c r="Q46" s="324">
        <v>2015</v>
      </c>
      <c r="R46" s="324">
        <v>2014</v>
      </c>
      <c r="S46" s="324">
        <v>2013</v>
      </c>
      <c r="T46" s="324">
        <v>2012</v>
      </c>
      <c r="U46" s="324">
        <v>2011</v>
      </c>
      <c r="V46" s="324">
        <v>2010</v>
      </c>
      <c r="W46" s="324">
        <v>2009</v>
      </c>
      <c r="X46" s="324">
        <v>2008</v>
      </c>
      <c r="Y46" s="324">
        <v>2007</v>
      </c>
      <c r="Z46" s="324">
        <v>2006</v>
      </c>
      <c r="AA46" s="324">
        <v>2005</v>
      </c>
      <c r="AB46" s="324">
        <v>2004</v>
      </c>
      <c r="AC46" s="324">
        <v>2003</v>
      </c>
      <c r="AD46" s="324">
        <v>2002</v>
      </c>
      <c r="AE46" s="324">
        <v>2001</v>
      </c>
      <c r="AF46" s="324">
        <v>2000</v>
      </c>
      <c r="AG46" s="324">
        <v>1999</v>
      </c>
      <c r="AH46" s="324">
        <v>1998</v>
      </c>
      <c r="AI46" s="324">
        <v>1997</v>
      </c>
      <c r="AJ46" s="324">
        <v>1996</v>
      </c>
      <c r="AK46" s="324">
        <v>1995</v>
      </c>
      <c r="AL46" s="324">
        <v>1994</v>
      </c>
      <c r="AM46" s="324">
        <v>1993</v>
      </c>
      <c r="AN46" s="324">
        <v>1992</v>
      </c>
      <c r="AO46" s="324">
        <v>1991</v>
      </c>
      <c r="AP46" s="324">
        <v>1990</v>
      </c>
      <c r="AQ46" s="324">
        <v>1989</v>
      </c>
      <c r="AR46" s="324">
        <v>1988</v>
      </c>
      <c r="AS46" s="324">
        <v>1987</v>
      </c>
      <c r="AT46" s="324">
        <v>1986</v>
      </c>
      <c r="AU46" s="324">
        <v>1985</v>
      </c>
      <c r="AV46" s="324">
        <v>1984</v>
      </c>
      <c r="AW46" s="324">
        <v>1983</v>
      </c>
    </row>
    <row r="47" spans="1:49">
      <c r="A47" s="1" t="s">
        <v>184</v>
      </c>
      <c r="B47" s="315" t="s">
        <v>185</v>
      </c>
      <c r="C47" s="420" t="str">
        <f>IF(Innehåll_Content!$E$2="Svenska",A47,B47)</f>
        <v>Bostäder</v>
      </c>
      <c r="D47" s="427"/>
      <c r="E47" s="427"/>
      <c r="F47" s="427"/>
      <c r="G47" s="427"/>
      <c r="H47" s="427"/>
      <c r="I47" s="656">
        <v>2.2137743477942166E-2</v>
      </c>
      <c r="J47" s="142">
        <v>2.5020980535477404E-2</v>
      </c>
      <c r="K47" s="142">
        <v>2.5563332719346722E-2</v>
      </c>
      <c r="L47" s="142">
        <v>2.6140746524229028E-2</v>
      </c>
      <c r="M47" s="142">
        <v>2.6443594396647389E-2</v>
      </c>
      <c r="N47" s="142">
        <v>2.8382125655089536E-2</v>
      </c>
      <c r="O47" s="142">
        <v>2.930660497295668E-2</v>
      </c>
      <c r="P47" s="142">
        <v>3.1970714234002835E-2</v>
      </c>
      <c r="Q47" s="142">
        <v>3.6031058343273345E-2</v>
      </c>
      <c r="R47" s="142">
        <v>3.6855534136492882E-2</v>
      </c>
      <c r="S47" s="142">
        <v>3.8716880635866487E-2</v>
      </c>
      <c r="T47" s="142">
        <v>3.867110049490266E-2</v>
      </c>
      <c r="U47" s="142">
        <v>4.1150405376642309E-2</v>
      </c>
      <c r="V47" s="142">
        <v>4.9714049879134484E-2</v>
      </c>
      <c r="W47" s="142">
        <v>5.5190522176566746E-2</v>
      </c>
      <c r="X47" s="142">
        <v>5.9998179015758012E-2</v>
      </c>
      <c r="Y47" s="142">
        <v>7.0925338488773554E-2</v>
      </c>
      <c r="Z47" s="142">
        <v>8.1217054949500059E-2</v>
      </c>
      <c r="AA47" s="142">
        <v>0.10403925036229214</v>
      </c>
      <c r="AB47" s="142">
        <v>0.11895445486803094</v>
      </c>
      <c r="AC47" s="142">
        <v>0.12370253032639962</v>
      </c>
      <c r="AD47" s="142">
        <v>0.13705566985538151</v>
      </c>
      <c r="AE47" s="142">
        <v>0.15470716324217845</v>
      </c>
      <c r="AF47" s="142">
        <v>0.18655756723825187</v>
      </c>
      <c r="AG47" s="142">
        <v>0.18472280366006819</v>
      </c>
      <c r="AH47" s="142">
        <v>0.1968194954761317</v>
      </c>
      <c r="AI47" s="142">
        <v>0.20560996832893377</v>
      </c>
      <c r="AJ47" s="142">
        <v>0.21459806653180735</v>
      </c>
      <c r="AK47" s="142">
        <v>0.22218725100731276</v>
      </c>
      <c r="AL47" s="142">
        <v>0.22800675067892298</v>
      </c>
      <c r="AM47" s="142">
        <v>0.2249520472732173</v>
      </c>
      <c r="AN47" s="142">
        <v>0.23514757233981637</v>
      </c>
      <c r="AO47" s="142">
        <v>0.24137851264523363</v>
      </c>
      <c r="AP47" s="142">
        <v>0.25489213766300794</v>
      </c>
      <c r="AQ47" s="142">
        <v>0.25971559929907256</v>
      </c>
      <c r="AR47" s="142">
        <v>0.26781586691174109</v>
      </c>
      <c r="AS47" s="142">
        <v>0.27263232992353037</v>
      </c>
      <c r="AT47" s="142">
        <v>0.2624784203560746</v>
      </c>
      <c r="AU47" s="142">
        <v>0.27080150644979456</v>
      </c>
      <c r="AV47" s="142">
        <v>0.31520722259057754</v>
      </c>
      <c r="AW47" s="142">
        <v>0.36214295211962233</v>
      </c>
    </row>
    <row r="48" spans="1:49">
      <c r="A48" s="1" t="s">
        <v>186</v>
      </c>
      <c r="B48" s="315" t="s">
        <v>187</v>
      </c>
      <c r="C48" s="420" t="str">
        <f>IF(Innehåll_Content!$E$2="Svenska",A48,B48)</f>
        <v>Service</v>
      </c>
      <c r="D48" s="427"/>
      <c r="E48" s="427"/>
      <c r="F48" s="427"/>
      <c r="G48" s="427"/>
      <c r="H48" s="427"/>
      <c r="I48" s="656">
        <v>5.823830655670597E-2</v>
      </c>
      <c r="J48" s="142">
        <v>6.6765855723499093E-2</v>
      </c>
      <c r="K48" s="142">
        <v>7.0801003097802032E-2</v>
      </c>
      <c r="L48" s="142">
        <v>7.5232001197425527E-2</v>
      </c>
      <c r="M48" s="142">
        <v>7.5198352613409236E-2</v>
      </c>
      <c r="N48" s="142">
        <v>6.7585604100964994E-2</v>
      </c>
      <c r="O48" s="142">
        <v>6.7323967000840368E-2</v>
      </c>
      <c r="P48" s="142">
        <v>8.0852560907678325E-2</v>
      </c>
      <c r="Q48" s="142">
        <v>8.5040751303683743E-2</v>
      </c>
      <c r="R48" s="142">
        <v>9.1472089207988522E-2</v>
      </c>
      <c r="S48" s="142">
        <v>8.5164676034800338E-2</v>
      </c>
      <c r="T48" s="142">
        <v>9.7013424803359172E-2</v>
      </c>
      <c r="U48" s="142">
        <v>0.11082725570320026</v>
      </c>
      <c r="V48" s="142">
        <v>0.10872085393061812</v>
      </c>
      <c r="W48" s="142">
        <v>9.7957884993636474E-2</v>
      </c>
      <c r="X48" s="142">
        <v>0.11184619939219276</v>
      </c>
      <c r="Y48" s="142">
        <v>0.12832383189618132</v>
      </c>
      <c r="Z48" s="142">
        <v>0.12555756899916362</v>
      </c>
      <c r="AA48" s="142">
        <v>0.12318811391217782</v>
      </c>
      <c r="AB48" s="142">
        <v>9.9022971794126183E-2</v>
      </c>
      <c r="AC48" s="142">
        <v>0.10728688150927516</v>
      </c>
      <c r="AD48" s="142">
        <v>0.10841422062713385</v>
      </c>
      <c r="AE48" s="142">
        <v>0.11038264530598429</v>
      </c>
      <c r="AF48" s="142">
        <v>0.12204897920289683</v>
      </c>
      <c r="AG48" s="142">
        <v>0.12722135120151179</v>
      </c>
      <c r="AH48" s="142">
        <v>0.12887617034666601</v>
      </c>
      <c r="AI48" s="142">
        <v>0.1383402253634608</v>
      </c>
      <c r="AJ48" s="142">
        <v>0.14706496762063923</v>
      </c>
      <c r="AK48" s="142">
        <v>0.14571293059532381</v>
      </c>
      <c r="AL48" s="142">
        <v>0.16692856977792159</v>
      </c>
      <c r="AM48" s="142">
        <v>0.17807490342131438</v>
      </c>
      <c r="AN48" s="142">
        <v>0.17404744066966737</v>
      </c>
      <c r="AO48" s="142">
        <v>0.19488268028225578</v>
      </c>
      <c r="AP48" s="142">
        <v>0.2102925381828773</v>
      </c>
      <c r="AQ48" s="142">
        <v>0.22341424248039035</v>
      </c>
      <c r="AR48" s="142">
        <v>0.24073507431947369</v>
      </c>
      <c r="AS48" s="142">
        <v>0.2487128087943942</v>
      </c>
      <c r="AT48" s="142">
        <v>0.22835215478661616</v>
      </c>
      <c r="AU48" s="142">
        <v>0.28448255315091997</v>
      </c>
      <c r="AV48" s="142">
        <v>0.32053832494425821</v>
      </c>
      <c r="AW48" s="142">
        <v>0.35690801490465401</v>
      </c>
    </row>
    <row r="49" spans="1:49">
      <c r="A49" s="1" t="s">
        <v>188</v>
      </c>
      <c r="B49" s="315" t="s">
        <v>189</v>
      </c>
      <c r="C49" s="420" t="str">
        <f>IF(Innehåll_Content!$E$2="Svenska",A49,B49)</f>
        <v>Jordbruk, skogsbruk, fiske</v>
      </c>
      <c r="D49" s="427"/>
      <c r="E49" s="427"/>
      <c r="F49" s="427"/>
      <c r="G49" s="427"/>
      <c r="H49" s="427"/>
      <c r="I49" s="656">
        <v>0.40112181299381733</v>
      </c>
      <c r="J49" s="142">
        <v>0.38101666015416857</v>
      </c>
      <c r="K49" s="142">
        <v>0.4009551800146951</v>
      </c>
      <c r="L49" s="142">
        <v>0.42677701688211817</v>
      </c>
      <c r="M49" s="142">
        <v>0.43295401847822212</v>
      </c>
      <c r="N49" s="142">
        <v>0.41448866717275784</v>
      </c>
      <c r="O49" s="142">
        <v>0.45518174133558748</v>
      </c>
      <c r="P49" s="142">
        <v>0.44899090345929371</v>
      </c>
      <c r="Q49" s="142">
        <v>0.48851132144887793</v>
      </c>
      <c r="R49" s="142">
        <v>0.50071238909397064</v>
      </c>
      <c r="S49" s="142">
        <v>0.5316970143044577</v>
      </c>
      <c r="T49" s="142">
        <v>0.56856873696251931</v>
      </c>
      <c r="U49" s="142">
        <v>0.58349013034107622</v>
      </c>
      <c r="V49" s="142">
        <v>0.5950820757214722</v>
      </c>
      <c r="W49" s="142">
        <v>0.59793741860546967</v>
      </c>
      <c r="X49" s="142">
        <v>0.63319594056319495</v>
      </c>
      <c r="Y49" s="142">
        <v>0.63423063508671795</v>
      </c>
      <c r="Z49" s="142">
        <v>0.61998743760124297</v>
      </c>
      <c r="AA49" s="142">
        <v>0.61393526989935943</v>
      </c>
      <c r="AB49" s="142">
        <v>0.75476797395657369</v>
      </c>
      <c r="AC49" s="142">
        <v>0.7948725055432373</v>
      </c>
      <c r="AD49" s="142">
        <v>0.81294857784210051</v>
      </c>
      <c r="AE49" s="142">
        <v>0.82976362907947843</v>
      </c>
      <c r="AF49" s="142">
        <v>0.82542307286352601</v>
      </c>
      <c r="AG49" s="142">
        <v>0.8110624315443592</v>
      </c>
      <c r="AH49" s="142">
        <v>0.81810020372224712</v>
      </c>
      <c r="AI49" s="142">
        <v>0.79503555438504081</v>
      </c>
      <c r="AJ49" s="142">
        <v>0.80721510451786915</v>
      </c>
      <c r="AK49" s="142">
        <v>0.81118393529493793</v>
      </c>
      <c r="AL49" s="142">
        <v>0.80838657868091202</v>
      </c>
      <c r="AM49" s="142">
        <v>0.80230312818172256</v>
      </c>
      <c r="AN49" s="142">
        <v>0.82514727402348886</v>
      </c>
      <c r="AO49" s="142">
        <v>0.81172467569291851</v>
      </c>
      <c r="AP49" s="142">
        <v>0.81164098638889814</v>
      </c>
      <c r="AQ49" s="142">
        <v>0.80137669936327649</v>
      </c>
      <c r="AR49" s="142">
        <v>0.79945526076868745</v>
      </c>
      <c r="AS49" s="142">
        <v>0.75982435485410627</v>
      </c>
      <c r="AT49" s="142">
        <v>0.7774383233139518</v>
      </c>
      <c r="AU49" s="142">
        <v>0.76802549026048672</v>
      </c>
      <c r="AV49" s="142">
        <v>0.78716962313884742</v>
      </c>
      <c r="AW49" s="142">
        <v>0.80792321242405729</v>
      </c>
    </row>
    <row r="50" spans="1:49">
      <c r="A50" s="1" t="s">
        <v>190</v>
      </c>
      <c r="B50" s="315" t="s">
        <v>191</v>
      </c>
      <c r="C50" s="420" t="str">
        <f>IF(Innehåll_Content!$E$2="Svenska",A50,B50)</f>
        <v>Bygg</v>
      </c>
      <c r="D50" s="427"/>
      <c r="E50" s="427"/>
      <c r="F50" s="427"/>
      <c r="G50" s="427"/>
      <c r="H50" s="427"/>
      <c r="I50" s="656">
        <v>0.38566650970402411</v>
      </c>
      <c r="J50" s="142">
        <v>0.35611233153238731</v>
      </c>
      <c r="K50" s="142">
        <v>0.39516993505265152</v>
      </c>
      <c r="L50" s="142">
        <v>0.43016759776536306</v>
      </c>
      <c r="M50" s="142">
        <v>0.43010964480336156</v>
      </c>
      <c r="N50" s="142">
        <v>0.41994309363683385</v>
      </c>
      <c r="O50" s="142">
        <v>0.43374734097303225</v>
      </c>
      <c r="P50" s="142">
        <v>0.54091897770527464</v>
      </c>
      <c r="Q50" s="142">
        <v>0.59096109839816935</v>
      </c>
      <c r="R50" s="142">
        <v>0.62254678229119131</v>
      </c>
      <c r="S50" s="142">
        <v>0.63859966802474721</v>
      </c>
      <c r="T50" s="142">
        <v>0.65219750406945198</v>
      </c>
      <c r="U50" s="142">
        <v>0.66022867737948077</v>
      </c>
      <c r="V50" s="142">
        <v>0.64296636085626913</v>
      </c>
      <c r="W50" s="142">
        <v>0.66519823788546251</v>
      </c>
      <c r="X50" s="142">
        <v>0.63482565011820324</v>
      </c>
      <c r="Y50" s="142">
        <v>0.62121886120996439</v>
      </c>
      <c r="Z50" s="142">
        <v>0.70678984662301547</v>
      </c>
      <c r="AA50" s="142">
        <v>0.72313467855466917</v>
      </c>
      <c r="AB50" s="142">
        <v>0.7102346480279581</v>
      </c>
      <c r="AC50" s="142">
        <v>0.71869855718020725</v>
      </c>
      <c r="AD50" s="142">
        <v>0.77170394349617411</v>
      </c>
      <c r="AE50" s="142">
        <v>0.78264519575669689</v>
      </c>
      <c r="AF50" s="142">
        <v>0.80833333333333346</v>
      </c>
      <c r="AG50" s="142">
        <v>0.80315546010242855</v>
      </c>
      <c r="AH50" s="142">
        <v>0.7947962276860896</v>
      </c>
      <c r="AI50" s="142">
        <v>0.77977434183033845</v>
      </c>
      <c r="AJ50" s="142">
        <v>0.81021897810218968</v>
      </c>
      <c r="AK50" s="142">
        <v>0.80995547073791352</v>
      </c>
      <c r="AL50" s="142">
        <v>0.80654076462459712</v>
      </c>
      <c r="AM50" s="142">
        <v>0.78713264495631463</v>
      </c>
      <c r="AN50" s="142">
        <v>0.7641751682975918</v>
      </c>
      <c r="AO50" s="142">
        <v>0.75600546839398475</v>
      </c>
      <c r="AP50" s="142">
        <v>0.76761508522346</v>
      </c>
      <c r="AQ50" s="142">
        <v>0.76429616215086715</v>
      </c>
      <c r="AR50" s="142">
        <v>0.75082231321742632</v>
      </c>
      <c r="AS50" s="142">
        <v>0.77887284841754567</v>
      </c>
      <c r="AT50" s="142">
        <v>0.78248507250497579</v>
      </c>
      <c r="AU50" s="142">
        <v>0.76677994902293978</v>
      </c>
      <c r="AV50" s="142">
        <v>0.7816392978482446</v>
      </c>
      <c r="AW50" s="142">
        <v>0.78833939912937978</v>
      </c>
    </row>
    <row r="51" spans="1:49">
      <c r="A51" s="1" t="s">
        <v>92</v>
      </c>
      <c r="B51" s="315" t="s">
        <v>192</v>
      </c>
      <c r="C51" s="420" t="str">
        <f>IF(Innehåll_Content!$E$2="Svenska",A51,B51)</f>
        <v>Transporter</v>
      </c>
      <c r="D51" s="427"/>
      <c r="E51" s="427"/>
      <c r="F51" s="427"/>
      <c r="G51" s="427"/>
      <c r="H51" s="427"/>
      <c r="I51" s="656">
        <v>0.69496111995747278</v>
      </c>
      <c r="J51" s="142">
        <v>0.68797591579006878</v>
      </c>
      <c r="K51" s="142">
        <v>0.74051527008486207</v>
      </c>
      <c r="L51" s="142">
        <v>0.75194512943762537</v>
      </c>
      <c r="M51" s="142">
        <v>0.76925105571093211</v>
      </c>
      <c r="N51" s="142">
        <v>0.76099901622896449</v>
      </c>
      <c r="O51" s="142">
        <v>0.78317985090278186</v>
      </c>
      <c r="P51" s="142">
        <v>0.80203516463560964</v>
      </c>
      <c r="Q51" s="142">
        <v>0.83673278080190339</v>
      </c>
      <c r="R51" s="142">
        <v>0.85624434284122819</v>
      </c>
      <c r="S51" s="142">
        <v>0.88219824702150129</v>
      </c>
      <c r="T51" s="142">
        <v>0.89857292350962448</v>
      </c>
      <c r="U51" s="142">
        <v>0.91141834867049676</v>
      </c>
      <c r="V51" s="142">
        <v>0.92212215697757216</v>
      </c>
      <c r="W51" s="142">
        <v>0.92507459316484686</v>
      </c>
      <c r="X51" s="142">
        <v>0.92775817719229092</v>
      </c>
      <c r="Y51" s="142">
        <v>0.93749864736957389</v>
      </c>
      <c r="Z51" s="142">
        <v>0.94474292443234642</v>
      </c>
      <c r="AA51" s="142">
        <v>0.95283148112519089</v>
      </c>
      <c r="AB51" s="142">
        <v>0.94745713640068374</v>
      </c>
      <c r="AC51" s="142">
        <v>0.9556232481497775</v>
      </c>
      <c r="AD51" s="142">
        <v>0.95980490142790864</v>
      </c>
      <c r="AE51" s="142">
        <v>0.96096311037749771</v>
      </c>
      <c r="AF51" s="142">
        <v>0.95685668939913016</v>
      </c>
      <c r="AG51" s="142">
        <v>0.96000421429086158</v>
      </c>
      <c r="AH51" s="142">
        <v>0.96277913820512584</v>
      </c>
      <c r="AI51" s="142">
        <v>0.96108714163094255</v>
      </c>
      <c r="AJ51" s="142">
        <v>0.95986189168472125</v>
      </c>
      <c r="AK51" s="142">
        <v>0.96452907985604319</v>
      </c>
      <c r="AL51" s="142">
        <v>0.96703931631647444</v>
      </c>
      <c r="AM51" s="142">
        <v>0.96808141565026751</v>
      </c>
      <c r="AN51" s="142">
        <v>0.96785002760138372</v>
      </c>
      <c r="AO51" s="142">
        <v>0.96822456732479745</v>
      </c>
      <c r="AP51" s="142">
        <v>0.96769803960566447</v>
      </c>
      <c r="AQ51" s="142">
        <v>0.97094617840641284</v>
      </c>
      <c r="AR51" s="142">
        <v>0.96935114790380628</v>
      </c>
      <c r="AS51" s="142">
        <v>0.96765935660039248</v>
      </c>
      <c r="AT51" s="142">
        <v>0.96689035198784523</v>
      </c>
      <c r="AU51" s="142">
        <v>0.96539065826762382</v>
      </c>
      <c r="AV51" s="142">
        <v>0.96698577069209579</v>
      </c>
      <c r="AW51" s="142">
        <v>0.96676884000595797</v>
      </c>
    </row>
    <row r="52" spans="1:49">
      <c r="A52" s="1" t="s">
        <v>193</v>
      </c>
      <c r="B52" s="315" t="s">
        <v>194</v>
      </c>
      <c r="C52" s="420" t="str">
        <f>IF(Innehåll_Content!$E$2="Svenska",A52,B52)</f>
        <v>Industrin</v>
      </c>
      <c r="D52" s="427"/>
      <c r="E52" s="427"/>
      <c r="F52" s="427"/>
      <c r="G52" s="427"/>
      <c r="H52" s="427"/>
      <c r="I52" s="656">
        <v>0.17806341635497674</v>
      </c>
      <c r="J52" s="142">
        <v>0.17701093658398531</v>
      </c>
      <c r="K52" s="142">
        <v>0.18436240081625377</v>
      </c>
      <c r="L52" s="142">
        <v>0.1791177723558344</v>
      </c>
      <c r="M52" s="142">
        <v>0.18429479687719133</v>
      </c>
      <c r="N52" s="142">
        <v>0.19016861051031053</v>
      </c>
      <c r="O52" s="142">
        <v>0.19399855288656456</v>
      </c>
      <c r="P52" s="142">
        <v>0.18698878653758935</v>
      </c>
      <c r="Q52" s="142">
        <v>0.18693115473377553</v>
      </c>
      <c r="R52" s="142">
        <v>0.19036616957221872</v>
      </c>
      <c r="S52" s="142">
        <v>0.19399896633651145</v>
      </c>
      <c r="T52" s="142">
        <v>0.20585774854079131</v>
      </c>
      <c r="U52" s="142">
        <v>0.21887507267578166</v>
      </c>
      <c r="V52" s="142">
        <v>0.22445166772418454</v>
      </c>
      <c r="W52" s="142">
        <v>0.19423745048379762</v>
      </c>
      <c r="X52" s="142">
        <v>0.2306219321430498</v>
      </c>
      <c r="Y52" s="142">
        <v>0.23068376262181392</v>
      </c>
      <c r="Z52" s="142">
        <v>0.23733209605279068</v>
      </c>
      <c r="AA52" s="142">
        <v>0.23525814717912946</v>
      </c>
      <c r="AB52" s="142">
        <v>0.26358308982621653</v>
      </c>
      <c r="AC52" s="142">
        <v>0.27214152145204973</v>
      </c>
      <c r="AD52" s="142">
        <v>0.25833287155948281</v>
      </c>
      <c r="AE52" s="142">
        <v>0.26771486921893917</v>
      </c>
      <c r="AF52" s="142">
        <v>0.26515262858724564</v>
      </c>
      <c r="AG52" s="142">
        <v>0.2755888060382759</v>
      </c>
      <c r="AH52" s="142">
        <v>0.27795413598764412</v>
      </c>
      <c r="AI52" s="142">
        <v>0.28980696827438757</v>
      </c>
      <c r="AJ52" s="142">
        <v>0.29338502830004426</v>
      </c>
      <c r="AK52" s="142">
        <v>0.28455912205474515</v>
      </c>
      <c r="AL52" s="142">
        <v>0.28323805532001162</v>
      </c>
      <c r="AM52" s="142">
        <v>0.26931827486145016</v>
      </c>
      <c r="AN52" s="142">
        <v>0.26475607797490885</v>
      </c>
      <c r="AO52" s="142">
        <v>0.26886862409479267</v>
      </c>
      <c r="AP52" s="142">
        <v>0.29139801428407053</v>
      </c>
      <c r="AQ52" s="142">
        <v>0.29170346118400348</v>
      </c>
      <c r="AR52" s="142">
        <v>0.29697527672248092</v>
      </c>
      <c r="AS52" s="142">
        <v>0.31345636796353382</v>
      </c>
      <c r="AT52" s="142">
        <v>0.33156788643725299</v>
      </c>
      <c r="AU52" s="142">
        <v>0.33936214961377259</v>
      </c>
      <c r="AV52" s="142">
        <v>0.34509095994838074</v>
      </c>
      <c r="AW52" s="142">
        <v>0.36810850335591089</v>
      </c>
    </row>
    <row r="53" spans="1:49">
      <c r="A53" s="1" t="s">
        <v>109</v>
      </c>
      <c r="B53" s="315" t="s">
        <v>195</v>
      </c>
      <c r="C53" s="420" t="str">
        <f>IF(Innehåll_Content!$E$2="Svenska",A53,B53)</f>
        <v>Elproduktion</v>
      </c>
      <c r="D53" s="427"/>
      <c r="E53" s="427"/>
      <c r="F53" s="427"/>
      <c r="G53" s="427"/>
      <c r="H53" s="427"/>
      <c r="I53" s="656">
        <v>7.0896030679515522E-3</v>
      </c>
      <c r="J53" s="142">
        <v>8.5511778123651388E-3</v>
      </c>
      <c r="K53" s="142">
        <v>8.8314377171188566E-3</v>
      </c>
      <c r="L53" s="142">
        <v>6.8758765037893596E-3</v>
      </c>
      <c r="M53" s="142">
        <v>1.0053721070490526E-2</v>
      </c>
      <c r="N53" s="142">
        <v>1.3944203335339396E-2</v>
      </c>
      <c r="O53" s="142">
        <v>1.3357531128352536E-2</v>
      </c>
      <c r="P53" s="142">
        <v>1.7498175823921939E-2</v>
      </c>
      <c r="Q53" s="142">
        <v>1.6303224040986709E-2</v>
      </c>
      <c r="R53" s="142">
        <v>1.6436057011510418E-2</v>
      </c>
      <c r="S53" s="142">
        <v>2.3690956271638752E-2</v>
      </c>
      <c r="T53" s="142">
        <v>2.2442455620018797E-2</v>
      </c>
      <c r="U53" s="142">
        <v>3.446238995771235E-2</v>
      </c>
      <c r="V53" s="142">
        <v>5.011647659648541E-2</v>
      </c>
      <c r="W53" s="142">
        <v>3.51557420077271E-2</v>
      </c>
      <c r="X53" s="142">
        <v>2.6999318202782223E-2</v>
      </c>
      <c r="Y53" s="142">
        <v>3.2512858520725912E-2</v>
      </c>
      <c r="Z53" s="142">
        <v>3.5935357242220953E-2</v>
      </c>
      <c r="AA53" s="142">
        <v>3.0924761329454306E-2</v>
      </c>
      <c r="AB53" s="142">
        <v>3.672300086550874E-2</v>
      </c>
      <c r="AC53" s="142">
        <v>6.5861034069005411E-2</v>
      </c>
      <c r="AD53" s="142">
        <v>5.0976308403889267E-2</v>
      </c>
      <c r="AE53" s="142">
        <v>3.7769769735945175E-2</v>
      </c>
      <c r="AF53" s="142">
        <v>3.8293789571273482E-2</v>
      </c>
      <c r="AG53" s="142">
        <v>4.5909161531957517E-2</v>
      </c>
      <c r="AH53" s="142">
        <v>4.6941901281876322E-2</v>
      </c>
      <c r="AI53" s="142">
        <v>4.9249682863342595E-2</v>
      </c>
      <c r="AJ53" s="142">
        <v>8.811548271900424E-2</v>
      </c>
      <c r="AK53" s="142">
        <v>5.1308026233067086E-2</v>
      </c>
      <c r="AL53" s="142">
        <v>5.7120867539451316E-2</v>
      </c>
      <c r="AM53" s="142">
        <v>4.6893538716986566E-2</v>
      </c>
      <c r="AN53" s="142">
        <v>3.9994170685865922E-2</v>
      </c>
      <c r="AO53" s="142">
        <v>3.4323274617069133E-2</v>
      </c>
      <c r="AP53" s="142">
        <v>2.3298920893308147E-2</v>
      </c>
      <c r="AQ53" s="142">
        <v>2.5329567906633429E-2</v>
      </c>
      <c r="AR53" s="142">
        <v>3.1916627540187821E-2</v>
      </c>
      <c r="AS53" s="142">
        <v>3.4871509934101555E-2</v>
      </c>
      <c r="AT53" s="142">
        <v>3.9946613746358973E-2</v>
      </c>
      <c r="AU53" s="142">
        <v>3.958888668478204E-2</v>
      </c>
      <c r="AV53" s="142">
        <v>2.1480805095795294E-2</v>
      </c>
      <c r="AW53" s="142">
        <v>2.7741587515643214E-2</v>
      </c>
    </row>
    <row r="54" spans="1:49">
      <c r="A54" s="1" t="s">
        <v>111</v>
      </c>
      <c r="B54" s="318" t="s">
        <v>196</v>
      </c>
      <c r="C54" s="421" t="str">
        <f>IF(Innehåll_Content!$E$2="Svenska",A54,B54)</f>
        <v>Fjärrvärmeproduktion</v>
      </c>
      <c r="D54" s="430"/>
      <c r="E54" s="430"/>
      <c r="F54" s="430"/>
      <c r="G54" s="430"/>
      <c r="H54" s="430"/>
      <c r="I54" s="658">
        <v>4.1307727154109609E-2</v>
      </c>
      <c r="J54" s="323">
        <v>3.770521130055457E-2</v>
      </c>
      <c r="K54" s="323">
        <v>4.259620867822151E-2</v>
      </c>
      <c r="L54" s="323">
        <v>2.8626923651576278E-2</v>
      </c>
      <c r="M54" s="323">
        <v>5.6463754646840163E-2</v>
      </c>
      <c r="N54" s="323">
        <v>7.525638447617132E-2</v>
      </c>
      <c r="O54" s="323">
        <v>6.4316144210593243E-2</v>
      </c>
      <c r="P54" s="323">
        <v>8.2832998781274647E-2</v>
      </c>
      <c r="Q54" s="323">
        <v>7.558175348151798E-2</v>
      </c>
      <c r="R54" s="323">
        <v>8.090334202236911E-2</v>
      </c>
      <c r="S54" s="323">
        <v>0.11401041783103442</v>
      </c>
      <c r="T54" s="323">
        <v>0.11517353057026566</v>
      </c>
      <c r="U54" s="323">
        <v>0.13790227652892481</v>
      </c>
      <c r="V54" s="323">
        <v>0.18741479055969362</v>
      </c>
      <c r="W54" s="323">
        <v>0.14975926003160436</v>
      </c>
      <c r="X54" s="323">
        <v>0.10994518562373044</v>
      </c>
      <c r="Y54" s="323">
        <v>0.13280581387009632</v>
      </c>
      <c r="Z54" s="323">
        <v>0.1629694124772865</v>
      </c>
      <c r="AA54" s="323">
        <v>0.15668995163890376</v>
      </c>
      <c r="AB54" s="323">
        <v>0.19434602336977011</v>
      </c>
      <c r="AC54" s="323">
        <v>0.19260035200969891</v>
      </c>
      <c r="AD54" s="323">
        <v>0.19010255942382104</v>
      </c>
      <c r="AE54" s="323">
        <v>0.18314822492308364</v>
      </c>
      <c r="AF54" s="323">
        <v>0.17161678170810787</v>
      </c>
      <c r="AG54" s="323">
        <v>0.22634646717305001</v>
      </c>
      <c r="AH54" s="323">
        <v>0.27568072922753301</v>
      </c>
      <c r="AI54" s="323">
        <v>0.27156930413503161</v>
      </c>
      <c r="AJ54" s="323">
        <v>0.33435733344237828</v>
      </c>
      <c r="AK54" s="323">
        <v>0.29412600851731602</v>
      </c>
      <c r="AL54" s="323">
        <v>0.33872058583455766</v>
      </c>
      <c r="AM54" s="323">
        <v>0.33192121577355199</v>
      </c>
      <c r="AN54" s="323">
        <v>0.34165786067567483</v>
      </c>
      <c r="AO54" s="323">
        <v>0.35443963300933584</v>
      </c>
      <c r="AP54" s="323">
        <v>0.34856394222003123</v>
      </c>
      <c r="AQ54" s="323">
        <v>0.38386748537127063</v>
      </c>
      <c r="AR54" s="323">
        <v>0.45379428126530447</v>
      </c>
      <c r="AS54" s="323">
        <v>0.526810363444287</v>
      </c>
      <c r="AT54" s="323">
        <v>0.60122570780309759</v>
      </c>
      <c r="AU54" s="323">
        <v>0.65134774421198249</v>
      </c>
      <c r="AV54" s="323">
        <v>0.61321145716374159</v>
      </c>
      <c r="AW54" s="323">
        <v>0.705669700294417</v>
      </c>
    </row>
    <row r="55" spans="1:49">
      <c r="C55" s="422"/>
      <c r="D55" s="422"/>
      <c r="E55" s="422"/>
      <c r="F55" s="422"/>
      <c r="G55" s="422"/>
      <c r="H55" s="422"/>
      <c r="I55" s="422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3"/>
      <c r="AE55" s="313"/>
      <c r="AF55" s="313"/>
      <c r="AG55" s="313"/>
      <c r="AH55" s="313"/>
      <c r="AI55" s="313"/>
      <c r="AJ55" s="313"/>
      <c r="AK55" s="313"/>
      <c r="AL55" s="313"/>
      <c r="AM55" s="313"/>
      <c r="AN55" s="313"/>
      <c r="AO55" s="313"/>
      <c r="AP55" s="313"/>
      <c r="AQ55" s="313"/>
      <c r="AR55" s="313"/>
      <c r="AS55" s="313"/>
      <c r="AT55" s="313"/>
      <c r="AU55" s="313"/>
      <c r="AV55" s="313"/>
      <c r="AW55" s="313"/>
    </row>
    <row r="56" spans="1:49">
      <c r="A56" s="1" t="s">
        <v>160</v>
      </c>
      <c r="B56" s="5" t="s">
        <v>161</v>
      </c>
      <c r="C56" s="422" t="str">
        <f>IF(Innehåll_Content!$E$2="Svenska",A56,B56)</f>
        <v>Källa: SCB och Energimyndigheten</v>
      </c>
      <c r="D56" s="422"/>
      <c r="E56" s="422"/>
      <c r="F56" s="422"/>
      <c r="G56" s="422"/>
      <c r="H56" s="422"/>
      <c r="I56" s="422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3"/>
      <c r="AE56" s="313"/>
      <c r="AF56" s="313"/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13"/>
      <c r="AR56" s="313"/>
      <c r="AS56" s="313"/>
      <c r="AT56" s="313"/>
      <c r="AU56" s="313"/>
      <c r="AV56" s="313"/>
      <c r="AW56" s="313"/>
    </row>
    <row r="57" spans="1:49">
      <c r="C57" s="422"/>
      <c r="D57" s="422"/>
      <c r="E57" s="422"/>
      <c r="F57" s="422"/>
      <c r="G57" s="422"/>
      <c r="H57" s="422"/>
      <c r="I57" s="422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3"/>
      <c r="AE57" s="313"/>
      <c r="AF57" s="313"/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313"/>
      <c r="AR57" s="313"/>
      <c r="AS57" s="313"/>
      <c r="AT57" s="313"/>
      <c r="AU57" s="313"/>
      <c r="AV57" s="313"/>
      <c r="AW57" s="313"/>
    </row>
    <row r="58" spans="1:49">
      <c r="A58" s="1" t="s">
        <v>197</v>
      </c>
      <c r="B58" s="5" t="s">
        <v>198</v>
      </c>
      <c r="C58" s="422" t="str">
        <f>IF(Innehåll_Content!$E$2="Svenska",A58,B58)</f>
        <v>Anm. Olja som bunkras för utrikes sjöfart ingår inte för transporter</v>
      </c>
      <c r="D58" s="422"/>
      <c r="E58" s="422"/>
      <c r="F58" s="422"/>
      <c r="G58" s="422"/>
      <c r="H58" s="422"/>
      <c r="I58" s="422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3"/>
      <c r="AE58" s="313"/>
      <c r="AF58" s="313"/>
      <c r="AG58" s="313"/>
      <c r="AH58" s="313"/>
      <c r="AI58" s="313"/>
      <c r="AJ58" s="313"/>
      <c r="AK58" s="313"/>
      <c r="AL58" s="313"/>
      <c r="AM58" s="313"/>
      <c r="AN58" s="313"/>
      <c r="AO58" s="313"/>
      <c r="AP58" s="313"/>
      <c r="AQ58" s="313"/>
      <c r="AR58" s="313"/>
      <c r="AS58" s="313"/>
      <c r="AT58" s="313"/>
      <c r="AU58" s="313"/>
      <c r="AV58" s="313"/>
      <c r="AW58" s="313"/>
    </row>
    <row r="59" spans="1:49"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3"/>
      <c r="AE59" s="313"/>
      <c r="AF59" s="313"/>
      <c r="AG59" s="313"/>
      <c r="AH59" s="313"/>
      <c r="AI59" s="313"/>
      <c r="AJ59" s="313"/>
      <c r="AK59" s="313"/>
      <c r="AL59" s="313"/>
      <c r="AM59" s="313"/>
      <c r="AN59" s="313"/>
      <c r="AO59" s="313"/>
      <c r="AP59" s="313"/>
      <c r="AQ59" s="313"/>
      <c r="AR59" s="313"/>
      <c r="AS59" s="313"/>
      <c r="AT59" s="313"/>
      <c r="AU59" s="313"/>
      <c r="AV59" s="313"/>
      <c r="AW59" s="313"/>
    </row>
    <row r="60" spans="1:49">
      <c r="A60" s="1" t="s">
        <v>199</v>
      </c>
      <c r="B60" s="10" t="s">
        <v>200</v>
      </c>
      <c r="C60" s="419" t="str">
        <f>IF(Innehåll_Content!$E$2="Svenska",A60,B60)</f>
        <v>Användning av fossila bränslen (olja, kol och naturgas/stadsgas, inklusive övriga bränslen) i förhållande till slutlig energianvändning inom industri, samt i förhållande till tillförd energi för elproduktion och fjärrvärmeproduktion, 1983–</v>
      </c>
      <c r="D60" s="419"/>
      <c r="E60" s="419"/>
      <c r="F60" s="419"/>
      <c r="G60" s="419"/>
      <c r="H60" s="419"/>
      <c r="I60" s="419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3"/>
      <c r="AE60" s="313"/>
      <c r="AF60" s="313"/>
      <c r="AG60" s="313"/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3"/>
      <c r="AT60" s="313"/>
      <c r="AU60" s="313"/>
      <c r="AV60" s="313"/>
      <c r="AW60" s="313"/>
    </row>
    <row r="61" spans="1:49">
      <c r="C61" s="3"/>
      <c r="D61" s="418">
        <v>2028</v>
      </c>
      <c r="E61" s="418">
        <v>2027</v>
      </c>
      <c r="F61" s="418">
        <v>2026</v>
      </c>
      <c r="G61" s="418">
        <v>2025</v>
      </c>
      <c r="H61" s="418">
        <v>2024</v>
      </c>
      <c r="I61" s="3">
        <v>2023</v>
      </c>
      <c r="J61" s="324">
        <v>2022</v>
      </c>
      <c r="K61" s="324">
        <v>2021</v>
      </c>
      <c r="L61" s="324">
        <v>2020</v>
      </c>
      <c r="M61" s="324">
        <v>2019</v>
      </c>
      <c r="N61" s="324">
        <v>2018</v>
      </c>
      <c r="O61" s="324">
        <v>2017</v>
      </c>
      <c r="P61" s="324">
        <v>2016</v>
      </c>
      <c r="Q61" s="324">
        <v>2015</v>
      </c>
      <c r="R61" s="324">
        <v>2014</v>
      </c>
      <c r="S61" s="324">
        <v>2013</v>
      </c>
      <c r="T61" s="324">
        <v>2012</v>
      </c>
      <c r="U61" s="324">
        <v>2011</v>
      </c>
      <c r="V61" s="324">
        <v>2010</v>
      </c>
      <c r="W61" s="324">
        <v>2009</v>
      </c>
      <c r="X61" s="324">
        <v>2008</v>
      </c>
      <c r="Y61" s="324">
        <v>2007</v>
      </c>
      <c r="Z61" s="324">
        <v>2006</v>
      </c>
      <c r="AA61" s="324">
        <v>2005</v>
      </c>
      <c r="AB61" s="324">
        <v>2004</v>
      </c>
      <c r="AC61" s="324">
        <v>2003</v>
      </c>
      <c r="AD61" s="324">
        <v>2002</v>
      </c>
      <c r="AE61" s="324">
        <v>2001</v>
      </c>
      <c r="AF61" s="324">
        <v>2000</v>
      </c>
      <c r="AG61" s="324">
        <v>1999</v>
      </c>
      <c r="AH61" s="324">
        <v>1998</v>
      </c>
      <c r="AI61" s="324">
        <v>1997</v>
      </c>
      <c r="AJ61" s="324">
        <v>1996</v>
      </c>
      <c r="AK61" s="324">
        <v>1995</v>
      </c>
      <c r="AL61" s="324">
        <v>1994</v>
      </c>
      <c r="AM61" s="324">
        <v>1993</v>
      </c>
      <c r="AN61" s="324">
        <v>1992</v>
      </c>
      <c r="AO61" s="324">
        <v>1991</v>
      </c>
      <c r="AP61" s="324">
        <v>1990</v>
      </c>
      <c r="AQ61" s="324">
        <v>1989</v>
      </c>
      <c r="AR61" s="324">
        <v>1988</v>
      </c>
      <c r="AS61" s="324">
        <v>1987</v>
      </c>
      <c r="AT61" s="324">
        <v>1986</v>
      </c>
      <c r="AU61" s="324">
        <v>1985</v>
      </c>
      <c r="AV61" s="324">
        <v>1984</v>
      </c>
      <c r="AW61" s="324">
        <v>1983</v>
      </c>
    </row>
    <row r="62" spans="1:49">
      <c r="A62" s="1" t="s">
        <v>193</v>
      </c>
      <c r="B62" s="315" t="s">
        <v>194</v>
      </c>
      <c r="C62" s="420" t="str">
        <f>IF(Innehåll_Content!$E$2="Svenska",A62,B62)</f>
        <v>Industrin</v>
      </c>
      <c r="D62" s="427"/>
      <c r="E62" s="427"/>
      <c r="F62" s="427"/>
      <c r="G62" s="427"/>
      <c r="H62" s="427"/>
      <c r="I62" s="656">
        <v>0.21603842056751893</v>
      </c>
      <c r="J62" s="325">
        <v>0.20951543453211233</v>
      </c>
      <c r="K62" s="325">
        <v>0.22849359577608497</v>
      </c>
      <c r="L62" s="325">
        <v>0.20172279193394196</v>
      </c>
      <c r="M62" s="325">
        <v>0.22549982079690836</v>
      </c>
      <c r="N62" s="325">
        <v>0.23285852079293889</v>
      </c>
      <c r="O62" s="325">
        <v>0.23451384941872983</v>
      </c>
      <c r="P62" s="325">
        <v>0.22995613143366542</v>
      </c>
      <c r="Q62" s="325">
        <v>0.22062841798602734</v>
      </c>
      <c r="R62" s="325">
        <v>0.22740320660925575</v>
      </c>
      <c r="S62" s="325">
        <v>0.23150976580579466</v>
      </c>
      <c r="T62" s="325">
        <v>0.23227560507253264</v>
      </c>
      <c r="U62" s="325">
        <v>0.24808042161330862</v>
      </c>
      <c r="V62" s="325">
        <v>0.25344806474235532</v>
      </c>
      <c r="W62" s="325">
        <v>0.22072861874147667</v>
      </c>
      <c r="X62" s="325">
        <v>0.26298433932071125</v>
      </c>
      <c r="Y62" s="325">
        <v>0.26575361102922834</v>
      </c>
      <c r="Z62" s="325">
        <v>0.2690676308921931</v>
      </c>
      <c r="AA62" s="325">
        <v>0.27266353087168049</v>
      </c>
      <c r="AB62" s="325">
        <v>0.26434452812577192</v>
      </c>
      <c r="AC62" s="325">
        <v>0.27320384092006306</v>
      </c>
      <c r="AD62" s="325">
        <v>0.25896244450780137</v>
      </c>
      <c r="AE62" s="325">
        <v>0.26838659209301818</v>
      </c>
      <c r="AF62" s="325">
        <v>0.26556265858232053</v>
      </c>
      <c r="AG62" s="325">
        <v>0.27754691698961353</v>
      </c>
      <c r="AH62" s="325">
        <v>0.28801635922728314</v>
      </c>
      <c r="AI62" s="325">
        <v>0.29034005390299011</v>
      </c>
      <c r="AJ62" s="325">
        <v>0.29424974957803374</v>
      </c>
      <c r="AK62" s="325">
        <v>0.28575395530672965</v>
      </c>
      <c r="AL62" s="325">
        <v>0.28425241651048777</v>
      </c>
      <c r="AM62" s="325">
        <v>0.27056684635505107</v>
      </c>
      <c r="AN62" s="325">
        <v>0.26572245706901776</v>
      </c>
      <c r="AO62" s="325">
        <v>0.26947585950469044</v>
      </c>
      <c r="AP62" s="325">
        <v>0.29226379207676451</v>
      </c>
      <c r="AQ62" s="325">
        <v>0.29170346118400348</v>
      </c>
      <c r="AR62" s="325">
        <v>0.29697527672248092</v>
      </c>
      <c r="AS62" s="325">
        <v>0.31345636796353382</v>
      </c>
      <c r="AT62" s="325">
        <v>0.33156788643725299</v>
      </c>
      <c r="AU62" s="325">
        <v>0.33936214961377259</v>
      </c>
      <c r="AV62" s="325">
        <v>0.34509095994838074</v>
      </c>
      <c r="AW62" s="325">
        <v>0.36810850335591089</v>
      </c>
    </row>
    <row r="63" spans="1:49">
      <c r="A63" s="1" t="s">
        <v>109</v>
      </c>
      <c r="B63" s="315" t="s">
        <v>195</v>
      </c>
      <c r="C63" s="420" t="str">
        <f>IF(Innehåll_Content!$E$2="Svenska",A63,B63)</f>
        <v>Elproduktion</v>
      </c>
      <c r="D63" s="427"/>
      <c r="E63" s="427"/>
      <c r="F63" s="427"/>
      <c r="G63" s="427"/>
      <c r="H63" s="427"/>
      <c r="I63" s="656">
        <v>1.4565246063429002E-2</v>
      </c>
      <c r="J63" s="326">
        <v>1.7296778095932837E-2</v>
      </c>
      <c r="K63" s="326">
        <v>1.7955790188096007E-2</v>
      </c>
      <c r="L63" s="326">
        <v>1.5398123023742039E-2</v>
      </c>
      <c r="M63" s="326">
        <v>1.9300955760740569E-2</v>
      </c>
      <c r="N63" s="326">
        <v>2.3667437835450507E-2</v>
      </c>
      <c r="O63" s="326">
        <v>2.2812603037736932E-2</v>
      </c>
      <c r="P63" s="326">
        <v>2.6848009149467302E-2</v>
      </c>
      <c r="Q63" s="326">
        <v>2.3353864449936763E-2</v>
      </c>
      <c r="R63" s="326">
        <v>2.3906865988823984E-2</v>
      </c>
      <c r="S63" s="326">
        <v>3.1819593999363037E-2</v>
      </c>
      <c r="T63" s="326">
        <v>3.003386347659007E-2</v>
      </c>
      <c r="U63" s="326">
        <v>4.4106765521529562E-2</v>
      </c>
      <c r="V63" s="326">
        <v>5.9723875324170103E-2</v>
      </c>
      <c r="W63" s="326">
        <v>4.3626188091065936E-2</v>
      </c>
      <c r="X63" s="326">
        <v>3.538812922122897E-2</v>
      </c>
      <c r="Y63" s="326">
        <v>3.8316474322791026E-2</v>
      </c>
      <c r="Z63" s="326">
        <v>4.2044559345994534E-2</v>
      </c>
      <c r="AA63" s="326">
        <v>3.6469267598710123E-2</v>
      </c>
      <c r="AB63" s="326">
        <v>4.7291697796464381E-2</v>
      </c>
      <c r="AC63" s="326">
        <v>6.9695020724589885E-2</v>
      </c>
      <c r="AD63" s="326">
        <v>5.3742876234395616E-2</v>
      </c>
      <c r="AE63" s="326">
        <v>4.0581566490766025E-2</v>
      </c>
      <c r="AF63" s="326">
        <v>4.0833505044806893E-2</v>
      </c>
      <c r="AG63" s="326">
        <v>4.8131904068693394E-2</v>
      </c>
      <c r="AH63" s="326">
        <v>4.933883599381917E-2</v>
      </c>
      <c r="AI63" s="326">
        <v>5.0987543637887933E-2</v>
      </c>
      <c r="AJ63" s="326">
        <v>9.0067213778791372E-2</v>
      </c>
      <c r="AK63" s="326">
        <v>5.4353373979542263E-2</v>
      </c>
      <c r="AL63" s="326">
        <v>6.0556124780734237E-2</v>
      </c>
      <c r="AM63" s="326">
        <v>5.0565552432297177E-2</v>
      </c>
      <c r="AN63" s="326">
        <v>4.2286377290232387E-2</v>
      </c>
      <c r="AO63" s="326">
        <v>3.6774495457240076E-2</v>
      </c>
      <c r="AP63" s="326">
        <v>2.4613890223510678E-2</v>
      </c>
      <c r="AQ63" s="326">
        <v>2.6110567484315061E-2</v>
      </c>
      <c r="AR63" s="326">
        <v>3.2057116564288168E-2</v>
      </c>
      <c r="AS63" s="326">
        <v>3.5137356245716019E-2</v>
      </c>
      <c r="AT63" s="326">
        <v>4.0262970993695732E-2</v>
      </c>
      <c r="AU63" s="326">
        <v>3.9900577501386716E-2</v>
      </c>
      <c r="AV63" s="326">
        <v>2.1606698747853054E-2</v>
      </c>
      <c r="AW63" s="326">
        <v>2.7827773480305937E-2</v>
      </c>
    </row>
    <row r="64" spans="1:49">
      <c r="A64" s="1" t="s">
        <v>111</v>
      </c>
      <c r="B64" s="318" t="s">
        <v>196</v>
      </c>
      <c r="C64" s="421" t="str">
        <f>IF(Innehåll_Content!$E$2="Svenska",A64,B64)</f>
        <v>Fjärrvärmeproduktion</v>
      </c>
      <c r="D64" s="430"/>
      <c r="E64" s="430"/>
      <c r="F64" s="430"/>
      <c r="G64" s="430"/>
      <c r="H64" s="430"/>
      <c r="I64" s="658">
        <v>0.17569677323943725</v>
      </c>
      <c r="J64" s="345">
        <v>0.18442068373951298</v>
      </c>
      <c r="K64" s="345">
        <v>0.1851163835559626</v>
      </c>
      <c r="L64" s="345">
        <v>0.20098112455799594</v>
      </c>
      <c r="M64" s="345">
        <v>0.2095585501858736</v>
      </c>
      <c r="N64" s="345">
        <v>0.22692996727784581</v>
      </c>
      <c r="O64" s="345">
        <v>0.21521223737158118</v>
      </c>
      <c r="P64" s="345">
        <v>0.22708617105168827</v>
      </c>
      <c r="Q64" s="345">
        <v>0.20343247584615459</v>
      </c>
      <c r="R64" s="345">
        <v>0.20908965274038213</v>
      </c>
      <c r="S64" s="345">
        <v>0.23522836511591516</v>
      </c>
      <c r="T64" s="345">
        <v>0.23457481727865553</v>
      </c>
      <c r="U64" s="345">
        <v>0.27050043605274571</v>
      </c>
      <c r="V64" s="345">
        <v>0.30261595480551262</v>
      </c>
      <c r="W64" s="345">
        <v>0.27076411190353716</v>
      </c>
      <c r="X64" s="345">
        <v>0.24730266314167018</v>
      </c>
      <c r="Y64" s="345">
        <v>0.24834213860534052</v>
      </c>
      <c r="Z64" s="345">
        <v>0.26077945184736528</v>
      </c>
      <c r="AA64" s="345">
        <v>0.26150814974028297</v>
      </c>
      <c r="AB64" s="345">
        <v>0.33764148403424693</v>
      </c>
      <c r="AC64" s="345">
        <v>0.33928523952079892</v>
      </c>
      <c r="AD64" s="345">
        <v>0.32156967976343176</v>
      </c>
      <c r="AE64" s="345">
        <v>0.29999454493879418</v>
      </c>
      <c r="AF64" s="345">
        <v>0.29698023792064865</v>
      </c>
      <c r="AG64" s="345">
        <v>0.34172155035913448</v>
      </c>
      <c r="AH64" s="345">
        <v>0.41230465222518503</v>
      </c>
      <c r="AI64" s="345">
        <v>0.41313695402921724</v>
      </c>
      <c r="AJ64" s="345">
        <v>0.46492910375284963</v>
      </c>
      <c r="AK64" s="345">
        <v>0.42922155824809377</v>
      </c>
      <c r="AL64" s="345">
        <v>0.4683178245761328</v>
      </c>
      <c r="AM64" s="345">
        <v>0.46460258835182006</v>
      </c>
      <c r="AN64" s="345">
        <v>0.47968035815893295</v>
      </c>
      <c r="AO64" s="345">
        <v>0.49318737958506015</v>
      </c>
      <c r="AP64" s="345">
        <v>0.47242620493115162</v>
      </c>
      <c r="AQ64" s="345">
        <v>0.49505270468188106</v>
      </c>
      <c r="AR64" s="345">
        <v>0.54763226300654244</v>
      </c>
      <c r="AS64" s="345">
        <v>0.60587394138899109</v>
      </c>
      <c r="AT64" s="345">
        <v>0.6807154483575022</v>
      </c>
      <c r="AU64" s="345">
        <v>0.70443478843798191</v>
      </c>
      <c r="AV64" s="345">
        <v>0.66885300256964797</v>
      </c>
      <c r="AW64" s="345">
        <v>0.74310408789890348</v>
      </c>
    </row>
    <row r="65" spans="1:49">
      <c r="C65" s="422"/>
      <c r="D65" s="422"/>
      <c r="E65" s="422"/>
      <c r="F65" s="422"/>
      <c r="G65" s="422"/>
      <c r="H65" s="422"/>
      <c r="I65" s="422"/>
      <c r="J65" s="313"/>
      <c r="K65" s="313"/>
      <c r="L65" s="313"/>
      <c r="M65" s="313"/>
      <c r="N65" s="313"/>
      <c r="O65" s="313"/>
      <c r="P65" s="313"/>
      <c r="Q65" s="313"/>
      <c r="R65" s="313"/>
      <c r="S65" s="313"/>
      <c r="T65" s="313"/>
      <c r="U65" s="313"/>
      <c r="V65" s="313"/>
      <c r="W65" s="313"/>
      <c r="X65" s="313"/>
      <c r="Y65" s="313"/>
      <c r="Z65" s="313"/>
      <c r="AA65" s="313"/>
      <c r="AB65" s="313"/>
      <c r="AC65" s="313"/>
      <c r="AD65" s="313"/>
      <c r="AE65" s="313"/>
      <c r="AF65" s="313"/>
      <c r="AG65" s="313"/>
      <c r="AH65" s="313"/>
      <c r="AI65" s="313"/>
      <c r="AJ65" s="313"/>
      <c r="AK65" s="313"/>
      <c r="AL65" s="313"/>
      <c r="AM65" s="313"/>
      <c r="AN65" s="313"/>
      <c r="AO65" s="313"/>
      <c r="AP65" s="313"/>
      <c r="AQ65" s="313"/>
      <c r="AR65" s="313"/>
      <c r="AS65" s="313"/>
      <c r="AT65" s="313"/>
      <c r="AU65" s="313"/>
      <c r="AV65" s="313"/>
      <c r="AW65" s="313"/>
    </row>
    <row r="66" spans="1:49">
      <c r="A66" s="1" t="s">
        <v>160</v>
      </c>
      <c r="B66" s="5" t="s">
        <v>161</v>
      </c>
      <c r="C66" s="422" t="str">
        <f>IF(Innehåll_Content!$E$2="Svenska",A66,B66)</f>
        <v>Källa: SCB och Energimyndigheten</v>
      </c>
      <c r="D66" s="422"/>
      <c r="E66" s="422"/>
      <c r="F66" s="422"/>
      <c r="G66" s="422"/>
      <c r="H66" s="422"/>
      <c r="I66" s="422"/>
      <c r="J66" s="313"/>
      <c r="K66" s="313"/>
      <c r="L66" s="313"/>
      <c r="M66" s="313"/>
      <c r="N66" s="313"/>
      <c r="O66" s="313"/>
      <c r="P66" s="313"/>
      <c r="Q66" s="313"/>
      <c r="R66" s="313"/>
      <c r="S66" s="313"/>
      <c r="T66" s="313"/>
      <c r="U66" s="313"/>
      <c r="V66" s="313"/>
      <c r="W66" s="313"/>
      <c r="X66" s="313"/>
      <c r="Y66" s="313"/>
      <c r="Z66" s="313"/>
      <c r="AA66" s="313"/>
      <c r="AB66" s="313"/>
      <c r="AC66" s="313"/>
      <c r="AD66" s="313"/>
      <c r="AE66" s="313"/>
      <c r="AF66" s="313"/>
      <c r="AG66" s="313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3"/>
      <c r="AT66" s="313"/>
      <c r="AU66" s="313"/>
      <c r="AV66" s="313"/>
      <c r="AW66" s="313"/>
    </row>
    <row r="67" spans="1:49">
      <c r="J67" s="313"/>
      <c r="K67" s="313"/>
      <c r="L67" s="313"/>
      <c r="M67" s="313"/>
      <c r="N67" s="313"/>
      <c r="O67" s="313"/>
      <c r="P67" s="313"/>
      <c r="Q67" s="313"/>
      <c r="R67" s="313"/>
      <c r="S67" s="313"/>
      <c r="T67" s="313"/>
      <c r="U67" s="313"/>
      <c r="V67" s="313"/>
      <c r="W67" s="313"/>
      <c r="X67" s="313"/>
      <c r="Y67" s="313"/>
      <c r="Z67" s="313"/>
      <c r="AA67" s="313"/>
      <c r="AB67" s="313"/>
      <c r="AC67" s="313"/>
      <c r="AD67" s="313"/>
      <c r="AE67" s="313"/>
      <c r="AF67" s="313"/>
      <c r="AG67" s="313"/>
      <c r="AH67" s="313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13"/>
      <c r="AT67" s="313"/>
      <c r="AU67" s="313"/>
      <c r="AV67" s="313"/>
      <c r="AW67" s="313"/>
    </row>
    <row r="68" spans="1:49">
      <c r="J68" s="313"/>
      <c r="K68" s="313"/>
      <c r="L68" s="313"/>
      <c r="M68" s="313"/>
      <c r="N68" s="313"/>
      <c r="O68" s="313"/>
      <c r="P68" s="313"/>
      <c r="Q68" s="313"/>
      <c r="R68" s="313"/>
      <c r="S68" s="313"/>
      <c r="T68" s="313"/>
      <c r="U68" s="313"/>
      <c r="V68" s="313"/>
      <c r="W68" s="313"/>
      <c r="X68" s="313"/>
      <c r="Y68" s="313"/>
      <c r="Z68" s="313"/>
      <c r="AA68" s="313"/>
      <c r="AB68" s="313"/>
      <c r="AC68" s="313"/>
      <c r="AD68" s="313"/>
      <c r="AE68" s="313"/>
      <c r="AF68" s="313"/>
      <c r="AG68" s="313"/>
      <c r="AH68" s="313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13"/>
      <c r="AT68" s="313"/>
      <c r="AU68" s="313"/>
      <c r="AV68" s="313"/>
      <c r="AW68" s="313"/>
    </row>
    <row r="69" spans="1:49">
      <c r="C69" s="313"/>
    </row>
    <row r="70" spans="1:49">
      <c r="C70" s="313"/>
    </row>
    <row r="71" spans="1:49">
      <c r="C71" s="5"/>
    </row>
    <row r="72" spans="1:49">
      <c r="C72" s="5"/>
    </row>
    <row r="73" spans="1:49">
      <c r="C73" s="5"/>
    </row>
    <row r="74" spans="1:49">
      <c r="C74" s="313"/>
    </row>
    <row r="75" spans="1:49">
      <c r="C75" s="313"/>
    </row>
    <row r="76" spans="1:49">
      <c r="C76" s="313"/>
    </row>
    <row r="82" spans="2:2">
      <c r="B82" s="5"/>
    </row>
  </sheetData>
  <hyperlinks>
    <hyperlink ref="C1" location="Innehåll_Content!A1" display="Innehåll_Content!A1" xr:uid="{501D417B-FDC2-4764-82BF-1C05A3293580}"/>
    <hyperlink ref="A1" location="Innehåll_Content!A1" display="Tillbaka till innehåll" xr:uid="{7BC9D2F9-81F5-4057-8903-0F44E6CC8E52}"/>
    <hyperlink ref="B1" location="Innehåll_Content!A1" display="Back to content" xr:uid="{B09D6038-D89F-4E80-A59A-C70F0C53DFA5}"/>
  </hyperlinks>
  <pageMargins left="0.70866141732283472" right="0.70866141732283472" top="0.74803149606299213" bottom="0.74803149606299213" header="0.31496062992125984" footer="0.31496062992125984"/>
  <pageSetup paperSize="9" scale="60" orientation="portrait" r:id="rId1"/>
  <headerFooter>
    <oddHeader>&amp;L&amp;G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146AC-DFCC-44C5-B6FC-2A688338986B}">
  <sheetPr codeName="Blad6"/>
  <dimension ref="A1:BJ95"/>
  <sheetViews>
    <sheetView showGridLines="0" topLeftCell="C1" zoomScaleNormal="100" workbookViewId="0">
      <selection activeCell="M48" sqref="M48"/>
    </sheetView>
  </sheetViews>
  <sheetFormatPr defaultColWidth="11.5" defaultRowHeight="15.75" outlineLevelCol="1"/>
  <cols>
    <col min="1" max="1" width="23.6640625" style="313" hidden="1" customWidth="1"/>
    <col min="2" max="2" width="24.6640625" style="313" hidden="1" customWidth="1"/>
    <col min="3" max="3" width="105.83203125" style="313" customWidth="1"/>
    <col min="4" max="8" width="10.1640625" style="313" customWidth="1" outlineLevel="1"/>
    <col min="9" max="9" width="10.1640625" style="313" customWidth="1"/>
    <col min="10" max="54" width="10.1640625" style="313" bestFit="1" customWidth="1"/>
    <col min="55" max="55" width="16.6640625" style="313" bestFit="1" customWidth="1"/>
    <col min="56" max="58" width="12" style="313" bestFit="1" customWidth="1"/>
    <col min="59" max="64" width="13.6640625" style="313" bestFit="1" customWidth="1"/>
    <col min="65" max="16384" width="11.5" style="313"/>
  </cols>
  <sheetData>
    <row r="1" spans="1:62">
      <c r="A1" s="405" t="s">
        <v>64</v>
      </c>
      <c r="B1" s="405" t="s">
        <v>65</v>
      </c>
      <c r="C1" s="548" t="str">
        <f>IF(Innehåll_Content!$E$2="Svenska",A1,B1)</f>
        <v>Tillbaka till innehåll</v>
      </c>
      <c r="D1" s="405"/>
      <c r="E1" s="405"/>
      <c r="F1" s="405"/>
      <c r="G1" s="405"/>
      <c r="H1" s="405"/>
      <c r="I1" s="406" t="str">
        <f>IF(Innehåll_Content!$E$2="Svenska",'Texter och koder'!B2,'Texter och koder'!B3)</f>
        <v>Klicka på plus-minustecknet ovan för att visa och dölja prognosår</v>
      </c>
    </row>
    <row r="2" spans="1:62" ht="20.25">
      <c r="A2" s="316" t="s">
        <v>201</v>
      </c>
      <c r="B2" s="317" t="s">
        <v>21</v>
      </c>
      <c r="C2" s="139" t="str">
        <f>IF(Innehåll_Content!$E$2="Svenska",A2,B2)</f>
        <v>5. Elektrifiering</v>
      </c>
      <c r="D2" s="316"/>
      <c r="E2" s="316"/>
      <c r="F2" s="316"/>
      <c r="G2" s="316"/>
      <c r="H2" s="316"/>
      <c r="I2" s="316"/>
    </row>
    <row r="4" spans="1:62">
      <c r="A4" s="316" t="s">
        <v>202</v>
      </c>
      <c r="B4" s="317" t="s">
        <v>203</v>
      </c>
      <c r="C4" s="316" t="str">
        <f>IF(Innehåll_Content!$E$2="Svenska",A4,B4)</f>
        <v>Andel el av slutlig energianvändning mellan 1970–, TWh och procent.</v>
      </c>
      <c r="D4" s="316"/>
      <c r="E4" s="316"/>
      <c r="F4" s="316"/>
      <c r="G4" s="316"/>
      <c r="H4" s="316"/>
      <c r="I4" s="316"/>
    </row>
    <row r="5" spans="1:62">
      <c r="C5" s="324"/>
      <c r="D5" s="434">
        <v>2028</v>
      </c>
      <c r="E5" s="434">
        <v>2027</v>
      </c>
      <c r="F5" s="434">
        <v>2026</v>
      </c>
      <c r="G5" s="434">
        <v>2025</v>
      </c>
      <c r="H5" s="434">
        <v>2024</v>
      </c>
      <c r="I5" s="324">
        <v>2023</v>
      </c>
      <c r="J5" s="324">
        <v>2022</v>
      </c>
      <c r="K5" s="324">
        <v>2021</v>
      </c>
      <c r="L5" s="324">
        <v>2020</v>
      </c>
      <c r="M5" s="324">
        <v>2019</v>
      </c>
      <c r="N5" s="324">
        <v>2018</v>
      </c>
      <c r="O5" s="324">
        <v>2017</v>
      </c>
      <c r="P5" s="324">
        <v>2016</v>
      </c>
      <c r="Q5" s="324">
        <v>2015</v>
      </c>
      <c r="R5" s="324">
        <v>2014</v>
      </c>
      <c r="S5" s="324">
        <v>2013</v>
      </c>
      <c r="T5" s="324">
        <v>2012</v>
      </c>
      <c r="U5" s="324">
        <v>2011</v>
      </c>
      <c r="V5" s="324">
        <v>2010</v>
      </c>
      <c r="W5" s="324">
        <v>2009</v>
      </c>
      <c r="X5" s="324">
        <v>2008</v>
      </c>
      <c r="Y5" s="324">
        <v>2007</v>
      </c>
      <c r="Z5" s="324">
        <v>2006</v>
      </c>
      <c r="AA5" s="324">
        <v>2005</v>
      </c>
      <c r="AB5" s="324">
        <v>2004</v>
      </c>
      <c r="AC5" s="324">
        <v>2003</v>
      </c>
      <c r="AD5" s="324">
        <v>2002</v>
      </c>
      <c r="AE5" s="324">
        <v>2001</v>
      </c>
      <c r="AF5" s="324">
        <v>2000</v>
      </c>
      <c r="AG5" s="324">
        <v>1999</v>
      </c>
      <c r="AH5" s="324">
        <v>1998</v>
      </c>
      <c r="AI5" s="324">
        <v>1997</v>
      </c>
      <c r="AJ5" s="324">
        <v>1996</v>
      </c>
      <c r="AK5" s="324">
        <v>1995</v>
      </c>
      <c r="AL5" s="324">
        <v>1994</v>
      </c>
      <c r="AM5" s="324">
        <v>1993</v>
      </c>
      <c r="AN5" s="324">
        <v>1992</v>
      </c>
      <c r="AO5" s="324">
        <v>1991</v>
      </c>
      <c r="AP5" s="324">
        <v>1990</v>
      </c>
      <c r="AQ5" s="324">
        <v>1989</v>
      </c>
      <c r="AR5" s="324">
        <v>1988</v>
      </c>
      <c r="AS5" s="324">
        <v>1987</v>
      </c>
      <c r="AT5" s="324">
        <v>1986</v>
      </c>
      <c r="AU5" s="324">
        <v>1985</v>
      </c>
      <c r="AV5" s="324">
        <v>1984</v>
      </c>
      <c r="AW5" s="324">
        <v>1983</v>
      </c>
      <c r="AX5" s="324">
        <v>1982</v>
      </c>
      <c r="AY5" s="324">
        <v>1981</v>
      </c>
      <c r="AZ5" s="324">
        <v>1980</v>
      </c>
      <c r="BA5" s="324">
        <v>1979</v>
      </c>
      <c r="BB5" s="324">
        <v>1978</v>
      </c>
      <c r="BC5" s="324">
        <v>1977</v>
      </c>
      <c r="BD5" s="324">
        <v>1976</v>
      </c>
      <c r="BE5" s="324">
        <v>1975</v>
      </c>
      <c r="BF5" s="324">
        <v>1974</v>
      </c>
      <c r="BG5" s="324">
        <v>1973</v>
      </c>
      <c r="BH5" s="324">
        <v>1972</v>
      </c>
      <c r="BI5" s="324">
        <v>1971</v>
      </c>
      <c r="BJ5" s="324">
        <v>1970</v>
      </c>
    </row>
    <row r="6" spans="1:62">
      <c r="A6" s="313" t="s">
        <v>204</v>
      </c>
      <c r="B6" s="5" t="s">
        <v>97</v>
      </c>
      <c r="C6" s="313" t="str">
        <f>IF(Innehåll_Content!$E$2="Svenska",A6,B6)</f>
        <v>Biobränsle</v>
      </c>
      <c r="D6" s="435">
        <v>82.212265880591374</v>
      </c>
      <c r="E6" s="536">
        <v>83.417032463210262</v>
      </c>
      <c r="F6" s="435">
        <v>83.649774453494274</v>
      </c>
      <c r="G6" s="435">
        <v>82.369811770991902</v>
      </c>
      <c r="H6" s="435">
        <v>81.206166660293107</v>
      </c>
      <c r="I6" s="313">
        <v>92.559936425880323</v>
      </c>
      <c r="J6" s="319">
        <v>95.749166666666667</v>
      </c>
      <c r="K6" s="319">
        <v>91.93472222222222</v>
      </c>
      <c r="L6" s="319">
        <v>90.34333333333332</v>
      </c>
      <c r="M6" s="319">
        <v>89.449722222222221</v>
      </c>
      <c r="N6" s="319">
        <v>87.989166666666662</v>
      </c>
      <c r="O6" s="319">
        <v>88.953333333333333</v>
      </c>
      <c r="P6" s="319">
        <v>86.671666666666667</v>
      </c>
      <c r="Q6" s="319">
        <v>83.356388888888887</v>
      </c>
      <c r="R6" s="319">
        <v>80.643333333333345</v>
      </c>
      <c r="S6" s="319">
        <v>77.961666666666659</v>
      </c>
      <c r="T6" s="319">
        <v>76.504722222222213</v>
      </c>
      <c r="U6" s="319">
        <v>74.587500000000006</v>
      </c>
      <c r="V6" s="319">
        <v>73.765555555555551</v>
      </c>
      <c r="W6" s="319">
        <v>71.746666666666655</v>
      </c>
      <c r="X6" s="319">
        <v>72.017278000000005</v>
      </c>
      <c r="Y6" s="319">
        <v>71.97236976666666</v>
      </c>
      <c r="Z6" s="319">
        <v>68.257822977777778</v>
      </c>
      <c r="AA6" s="319">
        <v>67.878759955555566</v>
      </c>
      <c r="AB6" s="319">
        <v>69.5654817929111</v>
      </c>
      <c r="AC6" s="319">
        <v>68.980639676899997</v>
      </c>
      <c r="AD6" s="319">
        <v>65.744971872600004</v>
      </c>
      <c r="AE6" s="319">
        <v>61.624856544071889</v>
      </c>
      <c r="AF6" s="319">
        <v>62.133426555555559</v>
      </c>
      <c r="AG6" s="319">
        <v>62.291156377847557</v>
      </c>
      <c r="AH6" s="319">
        <v>61.218259426503337</v>
      </c>
      <c r="AI6" s="319">
        <v>62.45202066666667</v>
      </c>
      <c r="AJ6" s="319">
        <v>60.16283816666666</v>
      </c>
      <c r="AK6" s="319">
        <v>60.231408888888893</v>
      </c>
      <c r="AL6" s="319">
        <v>56.99599607555556</v>
      </c>
      <c r="AM6" s="319">
        <v>56.724643804444447</v>
      </c>
      <c r="AN6" s="319">
        <v>55.300608888888888</v>
      </c>
      <c r="AO6" s="319">
        <v>55.462882278888884</v>
      </c>
      <c r="AP6" s="319">
        <v>53.818408355555555</v>
      </c>
      <c r="AQ6" s="319">
        <v>54.347305555555565</v>
      </c>
      <c r="AR6" s="319">
        <v>54.847085555555552</v>
      </c>
      <c r="AS6" s="319">
        <v>53.93994444444445</v>
      </c>
      <c r="AT6" s="319">
        <v>54.109785555555561</v>
      </c>
      <c r="AU6" s="319">
        <v>54.535613333333345</v>
      </c>
      <c r="AV6" s="319">
        <v>52.134967777777781</v>
      </c>
      <c r="AW6" s="319">
        <v>47.421214444444445</v>
      </c>
      <c r="AX6" s="319">
        <v>43.599999999999994</v>
      </c>
      <c r="AY6" s="319">
        <v>46.1</v>
      </c>
      <c r="AZ6" s="319">
        <v>45</v>
      </c>
      <c r="BA6" s="319">
        <v>44.7</v>
      </c>
      <c r="BB6" s="319">
        <v>42.5</v>
      </c>
      <c r="BC6" s="319">
        <v>39.1</v>
      </c>
      <c r="BD6" s="319">
        <v>40.9</v>
      </c>
      <c r="BE6" s="319">
        <v>42.2</v>
      </c>
      <c r="BF6" s="319">
        <v>42.4</v>
      </c>
      <c r="BG6" s="319">
        <v>40.900000000000006</v>
      </c>
      <c r="BH6" s="319">
        <v>40</v>
      </c>
      <c r="BI6" s="319">
        <v>40.1</v>
      </c>
      <c r="BJ6" s="319">
        <v>44.800000000000004</v>
      </c>
    </row>
    <row r="7" spans="1:62">
      <c r="A7" s="313" t="s">
        <v>205</v>
      </c>
      <c r="B7" s="315" t="s">
        <v>206</v>
      </c>
      <c r="C7" s="313" t="str">
        <f>IF(Innehåll_Content!$E$2="Svenska",A7,B7)</f>
        <v>Kol och koks, inkl. koks- och masugnsgas</v>
      </c>
      <c r="D7" s="435">
        <v>10.246127389386977</v>
      </c>
      <c r="E7" s="435">
        <v>9.9024558542042076</v>
      </c>
      <c r="F7" s="435">
        <v>11.824196377972202</v>
      </c>
      <c r="G7" s="435">
        <v>12.507106288529698</v>
      </c>
      <c r="H7" s="435">
        <v>12.37120987777627</v>
      </c>
      <c r="I7" s="313">
        <v>12.894795295885929</v>
      </c>
      <c r="J7" s="319">
        <v>12.693611111111112</v>
      </c>
      <c r="K7" s="319">
        <v>13.159722222222223</v>
      </c>
      <c r="L7" s="319">
        <v>12.159444444444443</v>
      </c>
      <c r="M7" s="319">
        <v>13.115</v>
      </c>
      <c r="N7" s="319">
        <v>13.130833333333332</v>
      </c>
      <c r="O7" s="319">
        <v>14.112777777777778</v>
      </c>
      <c r="P7" s="319">
        <v>13.441388888888889</v>
      </c>
      <c r="Q7" s="319">
        <v>14.087222222222223</v>
      </c>
      <c r="R7" s="319">
        <v>14.541388888888889</v>
      </c>
      <c r="S7" s="319">
        <v>14.151944444444444</v>
      </c>
      <c r="T7" s="319">
        <v>14.105</v>
      </c>
      <c r="U7" s="319">
        <v>15.754722222222222</v>
      </c>
      <c r="V7" s="319">
        <v>15.484999999999999</v>
      </c>
      <c r="W7" s="319">
        <v>9.8980555555555547</v>
      </c>
      <c r="X7" s="319">
        <v>16.033333333333331</v>
      </c>
      <c r="Y7" s="319">
        <v>17.362222222222222</v>
      </c>
      <c r="Z7" s="319">
        <v>15.942500000000001</v>
      </c>
      <c r="AA7" s="319">
        <v>15.742222222222221</v>
      </c>
      <c r="AB7" s="319">
        <v>17.329999999999998</v>
      </c>
      <c r="AC7" s="319">
        <v>17.096111111111114</v>
      </c>
      <c r="AD7" s="319">
        <v>17.209722222222222</v>
      </c>
      <c r="AE7" s="319">
        <v>16.670833333333334</v>
      </c>
      <c r="AF7" s="319">
        <v>15.629722222222222</v>
      </c>
      <c r="AG7" s="319">
        <v>14.567500000000001</v>
      </c>
      <c r="AH7" s="319">
        <v>15.028888888888888</v>
      </c>
      <c r="AI7" s="319">
        <v>15.361111111111109</v>
      </c>
      <c r="AJ7" s="319">
        <v>16.010833333333331</v>
      </c>
      <c r="AK7" s="319">
        <v>15.8125</v>
      </c>
      <c r="AL7" s="319">
        <v>15.192777777777778</v>
      </c>
      <c r="AM7" s="319">
        <v>14.807499999999999</v>
      </c>
      <c r="AN7" s="319">
        <v>14.697499999999998</v>
      </c>
      <c r="AO7" s="319">
        <v>15.415277777777778</v>
      </c>
      <c r="AP7" s="319">
        <v>17.368055555555554</v>
      </c>
      <c r="AQ7" s="319">
        <v>16.805277777777778</v>
      </c>
      <c r="AR7" s="319">
        <v>16.541944444444447</v>
      </c>
      <c r="AS7" s="319">
        <v>15.798888888888889</v>
      </c>
      <c r="AT7" s="319">
        <v>15.979444444444443</v>
      </c>
      <c r="AU7" s="319">
        <v>16.093611111111109</v>
      </c>
      <c r="AV7" s="319">
        <v>15.217499999999999</v>
      </c>
      <c r="AW7" s="319">
        <v>13.927222222222223</v>
      </c>
      <c r="AX7" s="319">
        <v>12.8</v>
      </c>
      <c r="AY7" s="319">
        <v>12.4</v>
      </c>
      <c r="AZ7" s="319">
        <v>14.8</v>
      </c>
      <c r="BA7" s="319">
        <v>16.600000000000001</v>
      </c>
      <c r="BB7" s="319">
        <v>14.8</v>
      </c>
      <c r="BC7" s="319">
        <v>13.9</v>
      </c>
      <c r="BD7" s="319">
        <v>17.3</v>
      </c>
      <c r="BE7" s="319">
        <v>18.899999999999999</v>
      </c>
      <c r="BF7" s="319">
        <v>17.399999999999999</v>
      </c>
      <c r="BG7" s="319">
        <v>16</v>
      </c>
      <c r="BH7" s="319">
        <v>14</v>
      </c>
      <c r="BI7" s="319">
        <v>14.7</v>
      </c>
      <c r="BJ7" s="319">
        <v>14.2</v>
      </c>
    </row>
    <row r="8" spans="1:62">
      <c r="A8" s="313" t="s">
        <v>166</v>
      </c>
      <c r="B8" s="315" t="s">
        <v>167</v>
      </c>
      <c r="C8" s="313" t="str">
        <f>IF(Innehåll_Content!$E$2="Svenska",A8,B8)</f>
        <v>Petroleumprodukter</v>
      </c>
      <c r="D8" s="435">
        <v>70.267231643399114</v>
      </c>
      <c r="E8" s="435">
        <v>74.433066883147376</v>
      </c>
      <c r="F8" s="435">
        <v>76.708387775919292</v>
      </c>
      <c r="G8" s="435">
        <v>80.03961530046827</v>
      </c>
      <c r="H8" s="435">
        <v>82.30177390853197</v>
      </c>
      <c r="I8" s="313">
        <v>71.021617523106954</v>
      </c>
      <c r="J8" s="319">
        <v>70.808888888888887</v>
      </c>
      <c r="K8" s="319">
        <v>77.944999999999993</v>
      </c>
      <c r="L8" s="319">
        <v>76.86388888888888</v>
      </c>
      <c r="M8" s="319">
        <v>84.161388888888879</v>
      </c>
      <c r="N8" s="319">
        <v>84.142499999999998</v>
      </c>
      <c r="O8" s="319">
        <v>87.812222222222232</v>
      </c>
      <c r="P8" s="319">
        <v>88.876388888888911</v>
      </c>
      <c r="Q8" s="319">
        <v>92.120555555555569</v>
      </c>
      <c r="R8" s="319">
        <v>92.994166666666658</v>
      </c>
      <c r="S8" s="319">
        <v>96.772777777777762</v>
      </c>
      <c r="T8" s="319">
        <v>100.85694444444444</v>
      </c>
      <c r="U8" s="319">
        <v>106.53611111111111</v>
      </c>
      <c r="V8" s="319">
        <v>110.80083333333333</v>
      </c>
      <c r="W8" s="319">
        <v>108.21999999999998</v>
      </c>
      <c r="X8" s="319">
        <v>114.19305555555553</v>
      </c>
      <c r="Y8" s="319">
        <v>118.02416666666666</v>
      </c>
      <c r="Z8" s="319">
        <v>119.51638888888888</v>
      </c>
      <c r="AA8" s="319">
        <v>122.13888888888889</v>
      </c>
      <c r="AB8" s="319">
        <v>126.9758446496413</v>
      </c>
      <c r="AC8" s="319">
        <v>129.14114185099692</v>
      </c>
      <c r="AD8" s="319">
        <v>127.48795145689141</v>
      </c>
      <c r="AE8" s="319">
        <v>126.50204064456746</v>
      </c>
      <c r="AF8" s="319">
        <v>127.43560249168152</v>
      </c>
      <c r="AG8" s="319">
        <v>131.51960528770385</v>
      </c>
      <c r="AH8" s="319">
        <v>132.60760123964894</v>
      </c>
      <c r="AI8" s="319">
        <v>132.34117881822658</v>
      </c>
      <c r="AJ8" s="319">
        <v>134.34006491216709</v>
      </c>
      <c r="AK8" s="319">
        <v>132.93132599768526</v>
      </c>
      <c r="AL8" s="319">
        <v>131.98738910457007</v>
      </c>
      <c r="AM8" s="319">
        <v>127.93513314982614</v>
      </c>
      <c r="AN8" s="319">
        <v>129.56291809198657</v>
      </c>
      <c r="AO8" s="319">
        <v>131.79037701976432</v>
      </c>
      <c r="AP8" s="319">
        <v>136.04573662978109</v>
      </c>
      <c r="AQ8" s="319">
        <v>147.60388888888889</v>
      </c>
      <c r="AR8" s="319">
        <v>151.49194444444444</v>
      </c>
      <c r="AS8" s="319">
        <v>153.74638888888887</v>
      </c>
      <c r="AT8" s="319">
        <v>149.55222222222221</v>
      </c>
      <c r="AU8" s="319">
        <v>153.41055555555556</v>
      </c>
      <c r="AV8" s="319">
        <v>154.49222222222221</v>
      </c>
      <c r="AW8" s="319">
        <v>159.04027777777776</v>
      </c>
      <c r="AX8" s="319">
        <v>174.6</v>
      </c>
      <c r="AY8" s="319">
        <v>192.7</v>
      </c>
      <c r="AZ8" s="319">
        <v>207.89999999999998</v>
      </c>
      <c r="BA8" s="319">
        <v>228</v>
      </c>
      <c r="BB8" s="319">
        <v>224.3</v>
      </c>
      <c r="BC8" s="319">
        <v>226.60000000000002</v>
      </c>
      <c r="BD8" s="319">
        <v>234.89999999999998</v>
      </c>
      <c r="BE8" s="319">
        <v>223.3</v>
      </c>
      <c r="BF8" s="319">
        <v>216.9</v>
      </c>
      <c r="BG8" s="319">
        <v>248.4</v>
      </c>
      <c r="BH8" s="319">
        <v>239.00000000000003</v>
      </c>
      <c r="BI8" s="319">
        <v>238.10000000000002</v>
      </c>
      <c r="BJ8" s="319">
        <v>247.10000000000002</v>
      </c>
    </row>
    <row r="9" spans="1:62">
      <c r="A9" s="313" t="s">
        <v>207</v>
      </c>
      <c r="B9" s="315" t="s">
        <v>141</v>
      </c>
      <c r="C9" s="313" t="str">
        <f>IF(Innehåll_Content!$E$2="Svenska",A9,B9)</f>
        <v xml:space="preserve">Natur- och stadsgas </v>
      </c>
      <c r="D9" s="435">
        <v>4.2583232069009753</v>
      </c>
      <c r="E9" s="435">
        <v>4.2288712639857913</v>
      </c>
      <c r="F9" s="435">
        <v>4.0347641885737859</v>
      </c>
      <c r="G9" s="435">
        <v>3.8452479702306523</v>
      </c>
      <c r="H9" s="435">
        <v>3.825572663406557</v>
      </c>
      <c r="I9" s="313">
        <v>3.8377788103926811</v>
      </c>
      <c r="J9" s="319">
        <v>4.8033333333333328</v>
      </c>
      <c r="K9" s="319">
        <v>6.2441666666666658</v>
      </c>
      <c r="L9" s="319">
        <v>6.0588888888888883</v>
      </c>
      <c r="M9" s="319">
        <v>5.7447222222222214</v>
      </c>
      <c r="N9" s="319">
        <v>5.3741666666666656</v>
      </c>
      <c r="O9" s="319">
        <v>5.8405555555555555</v>
      </c>
      <c r="P9" s="319">
        <v>6.2188888888888885</v>
      </c>
      <c r="Q9" s="319">
        <v>5.9480555555555545</v>
      </c>
      <c r="R9" s="319">
        <v>5.9102777777777771</v>
      </c>
      <c r="S9" s="319">
        <v>5.7397222222222224</v>
      </c>
      <c r="T9" s="319">
        <v>6.3480555555555549</v>
      </c>
      <c r="U9" s="319">
        <v>6.1758333333333333</v>
      </c>
      <c r="V9" s="319">
        <v>6.3952777777777774</v>
      </c>
      <c r="W9" s="319">
        <v>5.3727777777777774</v>
      </c>
      <c r="X9" s="319">
        <v>5.4377777777777769</v>
      </c>
      <c r="Y9" s="319">
        <v>5.985555555555556</v>
      </c>
      <c r="Z9" s="319">
        <v>6.0533333333333328</v>
      </c>
      <c r="AA9" s="319">
        <v>5.4649999999999999</v>
      </c>
      <c r="AB9" s="319">
        <v>6.8705555555555557</v>
      </c>
      <c r="AC9" s="319">
        <v>6.7050000000000001</v>
      </c>
      <c r="AD9" s="319">
        <v>5.8086111111111114</v>
      </c>
      <c r="AE9" s="319">
        <v>5.9375</v>
      </c>
      <c r="AF9" s="319">
        <v>5.3636111111111111</v>
      </c>
      <c r="AG9" s="319">
        <v>5.6041666666666661</v>
      </c>
      <c r="AH9" s="319">
        <v>5.2074999999999996</v>
      </c>
      <c r="AI9" s="319">
        <v>5.0608333333333331</v>
      </c>
      <c r="AJ9" s="319">
        <v>5.0947222222222219</v>
      </c>
      <c r="AK9" s="319">
        <v>4.684166666666667</v>
      </c>
      <c r="AL9" s="319">
        <v>4.4155555555555548</v>
      </c>
      <c r="AM9" s="319">
        <v>4.3972222222222221</v>
      </c>
      <c r="AN9" s="319">
        <v>4.6958333333333337</v>
      </c>
      <c r="AO9" s="319">
        <v>4.5166666666666666</v>
      </c>
      <c r="AP9" s="319">
        <v>4.4961111111111114</v>
      </c>
      <c r="AQ9" s="319">
        <v>3.91</v>
      </c>
      <c r="AR9" s="319">
        <v>3.3469444444444445</v>
      </c>
      <c r="AS9" s="319">
        <v>2.9491666666666667</v>
      </c>
      <c r="AT9" s="319">
        <v>2.4291666666666667</v>
      </c>
      <c r="AU9" s="319">
        <v>1.3002777777777779</v>
      </c>
      <c r="AV9" s="319">
        <v>0.5675</v>
      </c>
      <c r="AW9" s="319">
        <v>0.65138888888888891</v>
      </c>
      <c r="AX9" s="319">
        <v>0</v>
      </c>
      <c r="AY9" s="319">
        <v>0</v>
      </c>
      <c r="AZ9" s="319">
        <v>0</v>
      </c>
      <c r="BA9" s="319">
        <v>0</v>
      </c>
      <c r="BB9" s="319">
        <v>0</v>
      </c>
      <c r="BC9" s="319">
        <v>0</v>
      </c>
      <c r="BD9" s="319">
        <v>0</v>
      </c>
      <c r="BE9" s="319">
        <v>0</v>
      </c>
      <c r="BF9" s="319">
        <v>0</v>
      </c>
      <c r="BG9" s="319">
        <v>0</v>
      </c>
      <c r="BH9" s="319">
        <v>0</v>
      </c>
      <c r="BI9" s="319">
        <v>0</v>
      </c>
      <c r="BJ9" s="319">
        <v>0</v>
      </c>
    </row>
    <row r="10" spans="1:62">
      <c r="A10" s="313" t="s">
        <v>142</v>
      </c>
      <c r="B10" s="315" t="s">
        <v>143</v>
      </c>
      <c r="C10" s="313" t="str">
        <f>IF(Innehåll_Content!$E$2="Svenska",A10,B10)</f>
        <v>Övriga bränslen</v>
      </c>
      <c r="D10" s="435">
        <v>5.7950669964493207</v>
      </c>
      <c r="E10" s="435">
        <v>5.66237043156094</v>
      </c>
      <c r="F10" s="435">
        <v>5.5261340561874404</v>
      </c>
      <c r="G10" s="435">
        <v>5.4058888407558463</v>
      </c>
      <c r="H10" s="435">
        <v>5.318398461994934</v>
      </c>
      <c r="I10" s="313">
        <v>5.1640188495361832</v>
      </c>
      <c r="J10" s="319">
        <v>4.466388888888889</v>
      </c>
      <c r="K10" s="319">
        <v>6.1875</v>
      </c>
      <c r="L10" s="319">
        <v>3.0841666666666669</v>
      </c>
      <c r="M10" s="319">
        <v>5.88</v>
      </c>
      <c r="N10" s="319">
        <v>6.0397222222222213</v>
      </c>
      <c r="O10" s="319">
        <v>5.8016666666666667</v>
      </c>
      <c r="P10" s="319">
        <v>6.1433333333333326</v>
      </c>
      <c r="Q10" s="319">
        <v>4.8016666666666667</v>
      </c>
      <c r="R10" s="319">
        <v>5.3294444444444444</v>
      </c>
      <c r="S10" s="319">
        <v>5.4233333333333329</v>
      </c>
      <c r="T10" s="319">
        <v>3.9011111111111108</v>
      </c>
      <c r="U10" s="319">
        <v>4.4175000000000004</v>
      </c>
      <c r="V10" s="319">
        <v>4.3905555555555553</v>
      </c>
      <c r="W10" s="319">
        <v>3.6930555555555551</v>
      </c>
      <c r="X10" s="319">
        <v>5.0683333333333334</v>
      </c>
      <c r="Y10" s="319">
        <v>5.6816666666666666</v>
      </c>
      <c r="Z10" s="319">
        <v>5.1188888888888888</v>
      </c>
      <c r="AA10" s="319">
        <v>5.7986111111111116</v>
      </c>
      <c r="AB10" s="319">
        <v>0.11936031820000001</v>
      </c>
      <c r="AC10" s="319">
        <v>0.16663626820000002</v>
      </c>
      <c r="AD10" s="319">
        <v>9.6900927400000003E-2</v>
      </c>
      <c r="AE10" s="319">
        <v>0.10210844481700002</v>
      </c>
      <c r="AF10" s="319">
        <v>6.2801999999999997E-2</v>
      </c>
      <c r="AG10" s="319">
        <v>0.29955285548578908</v>
      </c>
      <c r="AH10" s="319">
        <v>1.5302875068300004</v>
      </c>
      <c r="AI10" s="319">
        <v>8.141000000000001E-2</v>
      </c>
      <c r="AJ10" s="319">
        <v>0.12793000000000002</v>
      </c>
      <c r="AK10" s="319">
        <v>0.17445000000000002</v>
      </c>
      <c r="AL10" s="319">
        <v>0.14183948000000002</v>
      </c>
      <c r="AM10" s="319">
        <v>0.16896064000000002</v>
      </c>
      <c r="AN10" s="319">
        <v>0.12793000000000002</v>
      </c>
      <c r="AO10" s="319">
        <v>8.1956609999999999E-2</v>
      </c>
      <c r="AP10" s="319">
        <v>0.1214172</v>
      </c>
      <c r="AQ10" s="319">
        <v>0</v>
      </c>
      <c r="AR10" s="319">
        <v>0</v>
      </c>
      <c r="AS10" s="319">
        <v>0</v>
      </c>
      <c r="AT10" s="319">
        <v>0</v>
      </c>
      <c r="AU10" s="319">
        <v>0</v>
      </c>
      <c r="AV10" s="319">
        <v>0</v>
      </c>
      <c r="AW10" s="319">
        <v>0</v>
      </c>
      <c r="AX10" s="319">
        <v>0</v>
      </c>
      <c r="AY10" s="319">
        <v>0</v>
      </c>
      <c r="AZ10" s="319">
        <v>0</v>
      </c>
      <c r="BA10" s="319">
        <v>0</v>
      </c>
      <c r="BB10" s="319">
        <v>0</v>
      </c>
      <c r="BC10" s="319">
        <v>0</v>
      </c>
      <c r="BD10" s="319">
        <v>0</v>
      </c>
      <c r="BE10" s="319">
        <v>0</v>
      </c>
      <c r="BF10" s="319">
        <v>0</v>
      </c>
      <c r="BG10" s="319">
        <v>0</v>
      </c>
      <c r="BH10" s="319">
        <v>0</v>
      </c>
      <c r="BI10" s="319">
        <v>0</v>
      </c>
      <c r="BJ10" s="319">
        <v>0</v>
      </c>
    </row>
    <row r="11" spans="1:62">
      <c r="A11" s="313" t="s">
        <v>208</v>
      </c>
      <c r="B11" s="315" t="s">
        <v>209</v>
      </c>
      <c r="C11" s="313" t="str">
        <f>IF(Innehåll_Content!$E$2="Svenska",A11,B11)</f>
        <v>Fjärrvärme</v>
      </c>
      <c r="D11" s="435">
        <v>49.914974652152587</v>
      </c>
      <c r="E11" s="435">
        <v>49.698856816954155</v>
      </c>
      <c r="F11" s="435">
        <v>49.470633353227058</v>
      </c>
      <c r="G11" s="435">
        <v>49.228752118033306</v>
      </c>
      <c r="H11" s="435">
        <v>48.829676452146174</v>
      </c>
      <c r="I11" s="313">
        <v>50.624392037808342</v>
      </c>
      <c r="J11" s="319">
        <v>47.108888888888892</v>
      </c>
      <c r="K11" s="319">
        <v>50.838333333333331</v>
      </c>
      <c r="L11" s="319">
        <v>46.726111111111109</v>
      </c>
      <c r="M11" s="319">
        <v>48.80361111111111</v>
      </c>
      <c r="N11" s="319">
        <v>49.678888888888892</v>
      </c>
      <c r="O11" s="319">
        <v>49.958333333333329</v>
      </c>
      <c r="P11" s="319">
        <v>50.029444444444444</v>
      </c>
      <c r="Q11" s="319">
        <v>48.613055555555555</v>
      </c>
      <c r="R11" s="319">
        <v>48.596111111111114</v>
      </c>
      <c r="S11" s="319">
        <v>50.995555555555555</v>
      </c>
      <c r="T11" s="319">
        <v>49.957500000000003</v>
      </c>
      <c r="U11" s="319">
        <v>46.997500000000002</v>
      </c>
      <c r="V11" s="319">
        <v>53.862777777777772</v>
      </c>
      <c r="W11" s="319">
        <v>48.101111111111116</v>
      </c>
      <c r="X11" s="319">
        <v>46.812222222222225</v>
      </c>
      <c r="Y11" s="319">
        <v>46.80833333333333</v>
      </c>
      <c r="Z11" s="319">
        <v>46.435833333333335</v>
      </c>
      <c r="AA11" s="319">
        <v>47.007222222222218</v>
      </c>
      <c r="AB11" s="319">
        <v>46.721944444444439</v>
      </c>
      <c r="AC11" s="319">
        <v>46.522944444444448</v>
      </c>
      <c r="AD11" s="319">
        <v>45.649944444444444</v>
      </c>
      <c r="AE11" s="319">
        <v>45.075166666666675</v>
      </c>
      <c r="AF11" s="319">
        <v>41.350777777777772</v>
      </c>
      <c r="AG11" s="319">
        <v>43.431944444444447</v>
      </c>
      <c r="AH11" s="319">
        <v>43.161944444444437</v>
      </c>
      <c r="AI11" s="319">
        <v>41.875888888888888</v>
      </c>
      <c r="AJ11" s="319">
        <v>45.412944444444449</v>
      </c>
      <c r="AK11" s="319">
        <v>41.170888888888889</v>
      </c>
      <c r="AL11" s="319">
        <v>40.472166666666666</v>
      </c>
      <c r="AM11" s="319">
        <v>40.156111111111109</v>
      </c>
      <c r="AN11" s="319">
        <v>37.502944444444445</v>
      </c>
      <c r="AO11" s="319">
        <v>37.895055555555558</v>
      </c>
      <c r="AP11" s="319">
        <v>34.288055555555552</v>
      </c>
      <c r="AQ11" s="319">
        <v>33.251944444444447</v>
      </c>
      <c r="AR11" s="319">
        <v>36.146999999999998</v>
      </c>
      <c r="AS11" s="319">
        <v>39.299999999999997</v>
      </c>
      <c r="AT11" s="319">
        <v>36.6</v>
      </c>
      <c r="AU11" s="319">
        <v>37.299999999999997</v>
      </c>
      <c r="AV11" s="319">
        <v>29.9</v>
      </c>
      <c r="AW11" s="319">
        <v>28.6</v>
      </c>
      <c r="AX11" s="319">
        <v>28.3</v>
      </c>
      <c r="AY11" s="319">
        <v>28.4</v>
      </c>
      <c r="AZ11" s="319">
        <v>27.8</v>
      </c>
      <c r="BA11" s="319">
        <v>26.400000000000002</v>
      </c>
      <c r="BB11" s="319">
        <v>25.099999999999998</v>
      </c>
      <c r="BC11" s="319">
        <v>23.2</v>
      </c>
      <c r="BD11" s="319">
        <v>21.7</v>
      </c>
      <c r="BE11" s="319">
        <v>17.900000000000002</v>
      </c>
      <c r="BF11" s="319">
        <v>15.7</v>
      </c>
      <c r="BG11" s="319">
        <v>15.9</v>
      </c>
      <c r="BH11" s="319">
        <v>14</v>
      </c>
      <c r="BI11" s="319">
        <v>12.8</v>
      </c>
      <c r="BJ11" s="319">
        <v>12.1</v>
      </c>
    </row>
    <row r="12" spans="1:62">
      <c r="A12" s="313" t="s">
        <v>90</v>
      </c>
      <c r="B12" s="315" t="s">
        <v>91</v>
      </c>
      <c r="C12" s="313" t="str">
        <f>IF(Innehåll_Content!$E$2="Svenska",A12,B12)</f>
        <v>El</v>
      </c>
      <c r="D12" s="435">
        <v>131.78872128382613</v>
      </c>
      <c r="E12" s="435">
        <v>125.55570812945328</v>
      </c>
      <c r="F12" s="435">
        <v>121.93170174898793</v>
      </c>
      <c r="G12" s="435">
        <v>118.68191081976907</v>
      </c>
      <c r="H12" s="435">
        <v>119.76335711972096</v>
      </c>
      <c r="I12" s="313">
        <v>117.1554330456847</v>
      </c>
      <c r="J12" s="319">
        <v>119.59722222222221</v>
      </c>
      <c r="K12" s="319">
        <v>125.41944444444444</v>
      </c>
      <c r="L12" s="319">
        <v>119.95444444444445</v>
      </c>
      <c r="M12" s="319">
        <v>123.75805555555554</v>
      </c>
      <c r="N12" s="319">
        <v>125.78222222222222</v>
      </c>
      <c r="O12" s="319">
        <v>125.82333333333334</v>
      </c>
      <c r="P12" s="319">
        <v>124.59972222222221</v>
      </c>
      <c r="Q12" s="319">
        <v>122.52694444444444</v>
      </c>
      <c r="R12" s="319">
        <v>120.43111111111109</v>
      </c>
      <c r="S12" s="319">
        <v>124.5825</v>
      </c>
      <c r="T12" s="319">
        <v>126.3475</v>
      </c>
      <c r="U12" s="319">
        <v>125.33472222222223</v>
      </c>
      <c r="V12" s="319">
        <v>129.82527777777779</v>
      </c>
      <c r="W12" s="319">
        <v>123.35888888888887</v>
      </c>
      <c r="X12" s="319">
        <v>126.17444444444443</v>
      </c>
      <c r="Y12" s="319">
        <v>129.03916666666666</v>
      </c>
      <c r="Z12" s="319">
        <v>130.32166666666666</v>
      </c>
      <c r="AA12" s="319">
        <v>129.23666666666665</v>
      </c>
      <c r="AB12" s="319">
        <v>130.38722222222222</v>
      </c>
      <c r="AC12" s="319">
        <v>129.42599999999999</v>
      </c>
      <c r="AD12" s="319">
        <v>131.04905555555555</v>
      </c>
      <c r="AE12" s="319">
        <v>132.24688888888889</v>
      </c>
      <c r="AF12" s="319">
        <v>129.03566666666666</v>
      </c>
      <c r="AG12" s="319">
        <v>126.61283333333333</v>
      </c>
      <c r="AH12" s="319">
        <v>126.56561111111111</v>
      </c>
      <c r="AI12" s="319">
        <v>125.18983333333333</v>
      </c>
      <c r="AJ12" s="319">
        <v>126.16</v>
      </c>
      <c r="AK12" s="319">
        <v>124.48911111111113</v>
      </c>
      <c r="AL12" s="319">
        <v>122.45716666666667</v>
      </c>
      <c r="AM12" s="319">
        <v>121.119</v>
      </c>
      <c r="AN12" s="319">
        <v>119.9801111111111</v>
      </c>
      <c r="AO12" s="319">
        <v>122.01605555555557</v>
      </c>
      <c r="AP12" s="319">
        <v>120.47494444444443</v>
      </c>
      <c r="AQ12" s="319">
        <v>119.8291111111111</v>
      </c>
      <c r="AR12" s="319">
        <v>119.94616666666666</v>
      </c>
      <c r="AS12" s="319">
        <v>119.39705555555557</v>
      </c>
      <c r="AT12" s="319">
        <v>114.06605555555555</v>
      </c>
      <c r="AU12" s="319">
        <v>113.536</v>
      </c>
      <c r="AV12" s="319">
        <v>102.56694444444443</v>
      </c>
      <c r="AW12" s="319">
        <v>95.698833333333326</v>
      </c>
      <c r="AX12" s="319">
        <v>89.600000000000009</v>
      </c>
      <c r="AY12" s="319">
        <v>86.999999999999986</v>
      </c>
      <c r="AZ12" s="319">
        <v>85.1</v>
      </c>
      <c r="BA12" s="319">
        <v>85.3</v>
      </c>
      <c r="BB12" s="319">
        <v>80.8</v>
      </c>
      <c r="BC12" s="319">
        <v>77.900000000000006</v>
      </c>
      <c r="BD12" s="319">
        <v>77.199999999999989</v>
      </c>
      <c r="BE12" s="319">
        <v>71.599999999999994</v>
      </c>
      <c r="BF12" s="319">
        <v>69.5</v>
      </c>
      <c r="BG12" s="319">
        <v>69</v>
      </c>
      <c r="BH12" s="319">
        <v>64.099999999999994</v>
      </c>
      <c r="BI12" s="319">
        <v>60.1</v>
      </c>
      <c r="BJ12" s="319">
        <v>57.1</v>
      </c>
    </row>
    <row r="13" spans="1:62">
      <c r="A13" s="340" t="s">
        <v>86</v>
      </c>
      <c r="B13" s="317" t="s">
        <v>87</v>
      </c>
      <c r="C13" s="340" t="str">
        <f>IF(Innehåll_Content!$E$2="Svenska",A13,B13)</f>
        <v>Totalt</v>
      </c>
      <c r="D13" s="436">
        <v>354.48271105270646</v>
      </c>
      <c r="E13" s="436">
        <v>352.89836184251601</v>
      </c>
      <c r="F13" s="436">
        <v>353.14559195436198</v>
      </c>
      <c r="G13" s="436">
        <v>352.07833310877874</v>
      </c>
      <c r="H13" s="436">
        <v>353.61615514386995</v>
      </c>
      <c r="I13" s="340">
        <v>353.25797198829514</v>
      </c>
      <c r="J13" s="341">
        <v>355.22750000000002</v>
      </c>
      <c r="K13" s="341">
        <v>371.72888888888889</v>
      </c>
      <c r="L13" s="341">
        <v>355.19027777777779</v>
      </c>
      <c r="M13" s="341">
        <v>370.91249999999997</v>
      </c>
      <c r="N13" s="341">
        <v>372.13749999999999</v>
      </c>
      <c r="O13" s="341">
        <v>378.30222222222221</v>
      </c>
      <c r="P13" s="341">
        <v>375.98083333333335</v>
      </c>
      <c r="Q13" s="341">
        <v>371.45388888888886</v>
      </c>
      <c r="R13" s="341">
        <v>368.44583333333327</v>
      </c>
      <c r="S13" s="341">
        <v>375.62749999999994</v>
      </c>
      <c r="T13" s="341">
        <v>378.02083333333331</v>
      </c>
      <c r="U13" s="341">
        <v>379.80388888888888</v>
      </c>
      <c r="V13" s="341">
        <v>394.52527777777777</v>
      </c>
      <c r="W13" s="341">
        <v>370.39055555555552</v>
      </c>
      <c r="X13" s="341">
        <v>385.73644466666661</v>
      </c>
      <c r="Y13" s="341">
        <v>394.87348087777775</v>
      </c>
      <c r="Z13" s="341">
        <v>391.64643408888884</v>
      </c>
      <c r="AA13" s="341">
        <v>393.26737106666667</v>
      </c>
      <c r="AB13" s="341">
        <v>397.97040898297462</v>
      </c>
      <c r="AC13" s="341">
        <v>398.0384733516525</v>
      </c>
      <c r="AD13" s="341">
        <v>393.04715759022474</v>
      </c>
      <c r="AE13" s="341">
        <v>388.15939452234522</v>
      </c>
      <c r="AF13" s="341">
        <v>381.01160882501483</v>
      </c>
      <c r="AG13" s="341">
        <v>384.32675896548164</v>
      </c>
      <c r="AH13" s="341">
        <v>385.32009261742678</v>
      </c>
      <c r="AI13" s="341">
        <v>382.36227615155997</v>
      </c>
      <c r="AJ13" s="341">
        <v>387.30933307883379</v>
      </c>
      <c r="AK13" s="341">
        <v>379.49385155324086</v>
      </c>
      <c r="AL13" s="341">
        <v>371.66289132679231</v>
      </c>
      <c r="AM13" s="341">
        <v>365.30857092760391</v>
      </c>
      <c r="AN13" s="341">
        <v>361.86784586976432</v>
      </c>
      <c r="AO13" s="341">
        <v>367.17827146420882</v>
      </c>
      <c r="AP13" s="341">
        <v>366.61272885200327</v>
      </c>
      <c r="AQ13" s="341">
        <v>375.74752777777775</v>
      </c>
      <c r="AR13" s="341">
        <v>382.32108555555556</v>
      </c>
      <c r="AS13" s="341">
        <v>385.13144444444447</v>
      </c>
      <c r="AT13" s="341">
        <v>372.73667444444447</v>
      </c>
      <c r="AU13" s="341">
        <v>376.17605777777777</v>
      </c>
      <c r="AV13" s="341">
        <v>354.87913444444439</v>
      </c>
      <c r="AW13" s="341">
        <v>345.33893666666665</v>
      </c>
      <c r="AX13" s="341">
        <v>348.90000000000003</v>
      </c>
      <c r="AY13" s="341">
        <v>366.59999999999997</v>
      </c>
      <c r="AZ13" s="341">
        <v>380.6</v>
      </c>
      <c r="BA13" s="341">
        <v>401</v>
      </c>
      <c r="BB13" s="341">
        <v>387.50000000000006</v>
      </c>
      <c r="BC13" s="341">
        <v>380.70000000000005</v>
      </c>
      <c r="BD13" s="341">
        <v>391.99999999999994</v>
      </c>
      <c r="BE13" s="341">
        <v>373.9</v>
      </c>
      <c r="BF13" s="341">
        <v>361.9</v>
      </c>
      <c r="BG13" s="341">
        <v>390.2</v>
      </c>
      <c r="BH13" s="341">
        <v>371.1</v>
      </c>
      <c r="BI13" s="341">
        <v>365.80000000000007</v>
      </c>
      <c r="BJ13" s="341">
        <v>375.30000000000007</v>
      </c>
    </row>
    <row r="14" spans="1:62">
      <c r="A14" s="313" t="s">
        <v>210</v>
      </c>
      <c r="B14" s="315" t="s">
        <v>211</v>
      </c>
      <c r="C14" s="313" t="str">
        <f>IF(Innehåll_Content!$E$2="Svenska",A14,B14)</f>
        <v>Andel slutlig elanvändning</v>
      </c>
      <c r="D14" s="608">
        <v>0.37177757102018738</v>
      </c>
      <c r="E14" s="608">
        <v>0.35578433255942293</v>
      </c>
      <c r="F14" s="608">
        <v>0.34527318060010082</v>
      </c>
      <c r="G14" s="608">
        <v>0.33708950440611435</v>
      </c>
      <c r="H14" s="608">
        <v>0.3386818033553779</v>
      </c>
      <c r="I14" s="142">
        <v>0.33164271533995709</v>
      </c>
      <c r="J14" s="391">
        <v>0.33667782539984153</v>
      </c>
      <c r="K14" s="391">
        <v>0.33739493537703702</v>
      </c>
      <c r="L14" s="391">
        <v>0.33771882832753963</v>
      </c>
      <c r="M14" s="391">
        <v>0.33365835757909362</v>
      </c>
      <c r="N14" s="391">
        <v>0.33799932074091493</v>
      </c>
      <c r="O14" s="391">
        <v>0.33260003759486834</v>
      </c>
      <c r="P14" s="391">
        <v>0.33139913308228619</v>
      </c>
      <c r="Q14" s="391">
        <v>0.32985775114901356</v>
      </c>
      <c r="R14" s="391">
        <v>0.32686245905285338</v>
      </c>
      <c r="S14" s="391">
        <v>0.33166501387677955</v>
      </c>
      <c r="T14" s="391">
        <v>0.33423422430421607</v>
      </c>
      <c r="U14" s="391">
        <v>0.32999852262936868</v>
      </c>
      <c r="V14" s="391">
        <v>0.32906707146634034</v>
      </c>
      <c r="W14" s="391">
        <v>0.33305084872874424</v>
      </c>
      <c r="X14" s="391">
        <v>0.32710013842087915</v>
      </c>
      <c r="Y14" s="391">
        <v>0.32678610470326114</v>
      </c>
      <c r="Z14" s="391">
        <v>0.3327533594678117</v>
      </c>
      <c r="AA14" s="391">
        <v>0.32862290689445084</v>
      </c>
      <c r="AB14" s="391">
        <v>0.32763044507613193</v>
      </c>
      <c r="AC14" s="391">
        <v>0.32515952267171128</v>
      </c>
      <c r="AD14" s="391">
        <v>0.3334181484965274</v>
      </c>
      <c r="AE14" s="391">
        <v>0.3407025329159612</v>
      </c>
      <c r="AF14" s="391">
        <v>0.33866597152930367</v>
      </c>
      <c r="AG14" s="391">
        <v>0.32944058767634515</v>
      </c>
      <c r="AH14" s="391">
        <v>0.32846875503264883</v>
      </c>
      <c r="AI14" s="391">
        <v>0.32741157049632907</v>
      </c>
      <c r="AJ14" s="391">
        <v>0.32573446913121795</v>
      </c>
      <c r="AK14" s="391">
        <v>0.32803986310077543</v>
      </c>
      <c r="AL14" s="391">
        <v>0.32948451277852664</v>
      </c>
      <c r="AM14" s="391">
        <v>0.33155258222507761</v>
      </c>
      <c r="AN14" s="391">
        <v>0.33155781172746629</v>
      </c>
      <c r="AO14" s="391">
        <v>0.33230739681024191</v>
      </c>
      <c r="AP14" s="391">
        <v>0.32861637080004003</v>
      </c>
      <c r="AQ14" s="391">
        <v>0.31890858156751384</v>
      </c>
      <c r="AR14" s="391">
        <v>0.31373149742021522</v>
      </c>
      <c r="AS14" s="391">
        <v>0.31001637824661882</v>
      </c>
      <c r="AT14" s="391">
        <v>0.30602316159408893</v>
      </c>
      <c r="AU14" s="391">
        <v>0.3018161247972625</v>
      </c>
      <c r="AV14" s="391">
        <v>0.28901937163764435</v>
      </c>
      <c r="AW14" s="391">
        <v>0.27711567730257192</v>
      </c>
      <c r="AX14" s="391">
        <v>0.25680710805388363</v>
      </c>
      <c r="AY14" s="391">
        <v>0.23731587561374795</v>
      </c>
      <c r="AZ14" s="391">
        <v>0.22359432475039409</v>
      </c>
      <c r="BA14" s="391">
        <v>0.21271820448877804</v>
      </c>
      <c r="BB14" s="391">
        <v>0.20851612903225802</v>
      </c>
      <c r="BC14" s="391">
        <v>0.20462306277909115</v>
      </c>
      <c r="BD14" s="391">
        <v>0.19693877551020408</v>
      </c>
      <c r="BE14" s="391">
        <v>0.19149505215298207</v>
      </c>
      <c r="BF14" s="391">
        <v>0.19204200055263887</v>
      </c>
      <c r="BG14" s="391">
        <v>0.17683239364428499</v>
      </c>
      <c r="BH14" s="391">
        <v>0.17272972244677981</v>
      </c>
      <c r="BI14" s="391">
        <v>0.16429743028977581</v>
      </c>
      <c r="BJ14" s="391">
        <v>0.15214495070610176</v>
      </c>
    </row>
    <row r="16" spans="1:62">
      <c r="A16" s="313" t="s">
        <v>212</v>
      </c>
      <c r="B16" s="5" t="s">
        <v>213</v>
      </c>
      <c r="C16" s="313" t="str">
        <f>IF(Innehåll_Content!$E$2="Svenska",A16,B16)</f>
        <v>Källa: Energimyndigheten och SCB, Årlig energibalans.</v>
      </c>
    </row>
    <row r="17" spans="1:62">
      <c r="D17" s="5"/>
      <c r="E17" s="5"/>
      <c r="F17" s="5"/>
      <c r="G17" s="5"/>
      <c r="H17" s="5"/>
      <c r="I17" s="5"/>
    </row>
    <row r="18" spans="1:62">
      <c r="A18" s="1" t="s">
        <v>214</v>
      </c>
      <c r="B18" s="5" t="s">
        <v>215</v>
      </c>
      <c r="C18" s="1" t="str">
        <f>IF(Innehåll_Content!$E$2="Svenska",A18,B18)</f>
        <v>Total elanvändning inkluderar utöver slutlig elanvändning även distributionsförluster, energisektorns egenanvändning samt el som används för fjärrvärmeproduktion, gasverk och raffinaderier</v>
      </c>
      <c r="D18" s="1"/>
      <c r="E18" s="1"/>
      <c r="F18" s="1"/>
      <c r="G18" s="1"/>
      <c r="H18" s="1"/>
      <c r="I18" s="1"/>
    </row>
    <row r="20" spans="1:62">
      <c r="A20" s="392" t="s">
        <v>216</v>
      </c>
      <c r="B20" s="317" t="s">
        <v>203</v>
      </c>
      <c r="C20" s="392" t="str">
        <f>IF(Innehåll_Content!$E$2="Svenska",A20,B20)</f>
        <v>Andel el av slutlig energianvändning per sektor (procent) samt slutlig energianvändning per sektor (TWh) mellan 1970–</v>
      </c>
      <c r="D20" s="392"/>
      <c r="E20" s="392"/>
      <c r="F20" s="392"/>
      <c r="G20" s="392"/>
      <c r="H20" s="392"/>
      <c r="I20" s="392"/>
    </row>
    <row r="21" spans="1:62">
      <c r="C21" s="324"/>
      <c r="D21" s="434">
        <v>2028</v>
      </c>
      <c r="E21" s="434">
        <v>2027</v>
      </c>
      <c r="F21" s="434">
        <v>2026</v>
      </c>
      <c r="G21" s="434">
        <v>2025</v>
      </c>
      <c r="H21" s="434">
        <v>2024</v>
      </c>
      <c r="I21" s="324">
        <v>2023</v>
      </c>
      <c r="J21" s="324">
        <v>2022</v>
      </c>
      <c r="K21" s="324">
        <v>2021</v>
      </c>
      <c r="L21" s="324">
        <v>2020</v>
      </c>
      <c r="M21" s="324">
        <v>2019</v>
      </c>
      <c r="N21" s="324">
        <v>2018</v>
      </c>
      <c r="O21" s="324">
        <v>2017</v>
      </c>
      <c r="P21" s="324">
        <v>2016</v>
      </c>
      <c r="Q21" s="324">
        <v>2015</v>
      </c>
      <c r="R21" s="324">
        <v>2014</v>
      </c>
      <c r="S21" s="324">
        <v>2013</v>
      </c>
      <c r="T21" s="324">
        <v>2012</v>
      </c>
      <c r="U21" s="324">
        <v>2011</v>
      </c>
      <c r="V21" s="324">
        <v>2010</v>
      </c>
      <c r="W21" s="324">
        <v>2009</v>
      </c>
      <c r="X21" s="324">
        <v>2008</v>
      </c>
      <c r="Y21" s="324">
        <v>2007</v>
      </c>
      <c r="Z21" s="324">
        <v>2006</v>
      </c>
      <c r="AA21" s="324">
        <v>2005</v>
      </c>
      <c r="AB21" s="324">
        <v>2004</v>
      </c>
      <c r="AC21" s="324">
        <v>2003</v>
      </c>
      <c r="AD21" s="324">
        <v>2002</v>
      </c>
      <c r="AE21" s="324">
        <v>2001</v>
      </c>
      <c r="AF21" s="324">
        <v>2000</v>
      </c>
      <c r="AG21" s="324">
        <v>1999</v>
      </c>
      <c r="AH21" s="324">
        <v>1998</v>
      </c>
      <c r="AI21" s="324">
        <v>1997</v>
      </c>
      <c r="AJ21" s="324">
        <v>1996</v>
      </c>
      <c r="AK21" s="324">
        <v>1995</v>
      </c>
      <c r="AL21" s="324">
        <v>1994</v>
      </c>
      <c r="AM21" s="324">
        <v>1993</v>
      </c>
      <c r="AN21" s="324">
        <v>1992</v>
      </c>
      <c r="AO21" s="324">
        <v>1991</v>
      </c>
      <c r="AP21" s="324">
        <v>1990</v>
      </c>
      <c r="AQ21" s="324">
        <v>1989</v>
      </c>
      <c r="AR21" s="324">
        <v>1988</v>
      </c>
      <c r="AS21" s="324">
        <v>1987</v>
      </c>
      <c r="AT21" s="324">
        <v>1986</v>
      </c>
      <c r="AU21" s="324">
        <v>1985</v>
      </c>
      <c r="AV21" s="324">
        <v>1984</v>
      </c>
      <c r="AW21" s="324">
        <v>1983</v>
      </c>
      <c r="AX21" s="324">
        <v>1982</v>
      </c>
      <c r="AY21" s="324">
        <v>1981</v>
      </c>
      <c r="AZ21" s="324">
        <v>1980</v>
      </c>
      <c r="BA21" s="324">
        <v>1979</v>
      </c>
      <c r="BB21" s="324">
        <v>1978</v>
      </c>
      <c r="BC21" s="324">
        <v>1977</v>
      </c>
      <c r="BD21" s="324">
        <v>1976</v>
      </c>
      <c r="BE21" s="324">
        <v>1975</v>
      </c>
      <c r="BF21" s="324">
        <v>1974</v>
      </c>
      <c r="BG21" s="324">
        <v>1973</v>
      </c>
      <c r="BH21" s="324">
        <v>1972</v>
      </c>
      <c r="BI21" s="324">
        <v>1971</v>
      </c>
      <c r="BJ21" s="324">
        <v>1970</v>
      </c>
    </row>
    <row r="22" spans="1:62">
      <c r="A22" s="313" t="s">
        <v>217</v>
      </c>
      <c r="B22" s="315" t="s">
        <v>218</v>
      </c>
      <c r="C22" s="313" t="str">
        <f>IF(Innehåll_Content!$E$2="Svenska",A22,B22)</f>
        <v>Andel el av slutlig energianvändning inom industrin (%)</v>
      </c>
      <c r="D22" s="608">
        <v>0.38497357990946945</v>
      </c>
      <c r="E22" s="608">
        <v>0.36430765706370899</v>
      </c>
      <c r="F22" s="608">
        <v>0.34403531532014886</v>
      </c>
      <c r="G22" s="608">
        <v>0.32782129283284417</v>
      </c>
      <c r="H22" s="608">
        <v>0.32756600851744133</v>
      </c>
      <c r="I22" s="142">
        <v>0.32647246435191796</v>
      </c>
      <c r="J22" s="325">
        <v>0.32960357409990487</v>
      </c>
      <c r="K22" s="325">
        <v>0.32607554309601877</v>
      </c>
      <c r="L22" s="325">
        <v>0.34274631623790508</v>
      </c>
      <c r="M22" s="325">
        <v>0.34130397519205891</v>
      </c>
      <c r="N22" s="325">
        <v>0.34929269236587085</v>
      </c>
      <c r="O22" s="325">
        <v>0.34765251431109839</v>
      </c>
      <c r="P22" s="325">
        <v>0.34596542124771273</v>
      </c>
      <c r="Q22" s="325">
        <v>0.3485117140352188</v>
      </c>
      <c r="R22" s="325">
        <v>0.34880043875002908</v>
      </c>
      <c r="S22" s="325">
        <v>0.35492262951649234</v>
      </c>
      <c r="T22" s="325">
        <v>0.36051485826187807</v>
      </c>
      <c r="U22" s="325">
        <v>0.35940659052120261</v>
      </c>
      <c r="V22" s="325">
        <v>0.35250965680763191</v>
      </c>
      <c r="W22" s="325">
        <v>0.36189647055003576</v>
      </c>
      <c r="X22" s="325">
        <v>0.35903950231044468</v>
      </c>
      <c r="Y22" s="325">
        <v>0.36078546971723996</v>
      </c>
      <c r="Z22" s="325">
        <v>0.36163790344945279</v>
      </c>
      <c r="AA22" s="325">
        <v>0.35685837097662143</v>
      </c>
      <c r="AB22" s="325">
        <v>0.35322324271737993</v>
      </c>
      <c r="AC22" s="325">
        <v>0.34741633591654802</v>
      </c>
      <c r="AD22" s="325">
        <v>0.36163389573875093</v>
      </c>
      <c r="AE22" s="325">
        <v>0.37002882855488822</v>
      </c>
      <c r="AF22" s="325">
        <v>0.37142441944227772</v>
      </c>
      <c r="AG22" s="325">
        <v>0.35623486994303755</v>
      </c>
      <c r="AH22" s="325">
        <v>0.35416316588517044</v>
      </c>
      <c r="AI22" s="325">
        <v>0.34485224843046081</v>
      </c>
      <c r="AJ22" s="325">
        <v>0.34803797861080144</v>
      </c>
      <c r="AK22" s="325">
        <v>0.35165562428570563</v>
      </c>
      <c r="AL22" s="325">
        <v>0.35598601559679011</v>
      </c>
      <c r="AM22" s="325">
        <v>0.3647121453563455</v>
      </c>
      <c r="AN22" s="325">
        <v>0.37538687331077014</v>
      </c>
      <c r="AO22" s="325">
        <v>0.3758183958102283</v>
      </c>
      <c r="AP22" s="325">
        <v>0.37787201951807542</v>
      </c>
      <c r="AQ22" s="325">
        <v>0.37813881882671196</v>
      </c>
      <c r="AR22" s="325">
        <v>0.37083174362373139</v>
      </c>
      <c r="AS22" s="325">
        <v>0.36143798364753521</v>
      </c>
      <c r="AT22" s="325">
        <v>0.34644446289198638</v>
      </c>
      <c r="AU22" s="325">
        <v>0.34397894515035032</v>
      </c>
      <c r="AV22" s="325">
        <v>0.33784580202074133</v>
      </c>
      <c r="AW22" s="325">
        <v>0.32617419400915793</v>
      </c>
      <c r="AX22" s="325">
        <v>0.30618637431480034</v>
      </c>
      <c r="AY22" s="325">
        <v>0.28997093023255816</v>
      </c>
      <c r="AZ22" s="325">
        <v>0.26946513202437372</v>
      </c>
      <c r="BA22" s="325">
        <v>0.26028277634961439</v>
      </c>
      <c r="BB22" s="325">
        <v>0.25564409030544483</v>
      </c>
      <c r="BC22" s="325">
        <v>0.25421443020903572</v>
      </c>
      <c r="BD22" s="325">
        <v>0.24638592080452543</v>
      </c>
      <c r="BE22" s="325">
        <v>0.23702313946216388</v>
      </c>
      <c r="BF22" s="325">
        <v>0.23902439024390246</v>
      </c>
      <c r="BG22" s="325">
        <v>0.23333333333333334</v>
      </c>
      <c r="BH22" s="325">
        <v>0.22779922779922779</v>
      </c>
      <c r="BI22" s="325">
        <v>0.2243547319655857</v>
      </c>
      <c r="BJ22" s="325">
        <v>0.2146562905317769</v>
      </c>
    </row>
    <row r="23" spans="1:62">
      <c r="A23" s="313" t="s">
        <v>219</v>
      </c>
      <c r="B23" s="315" t="s">
        <v>220</v>
      </c>
      <c r="C23" s="313" t="str">
        <f>IF(Innehåll_Content!$E$2="Svenska",A23,B23)</f>
        <v>Andel el av slutlig energianvändning inom bostäder och service m.m. (%)</v>
      </c>
      <c r="D23" s="608">
        <v>0.49386000726195473</v>
      </c>
      <c r="E23" s="608">
        <v>0.49522188047126942</v>
      </c>
      <c r="F23" s="608">
        <v>0.49700632644221943</v>
      </c>
      <c r="G23" s="608">
        <v>0.49927498402758852</v>
      </c>
      <c r="H23" s="608">
        <v>0.50684911766237484</v>
      </c>
      <c r="I23" s="142">
        <v>0.49221454900551265</v>
      </c>
      <c r="J23" s="325">
        <v>0.50655502831532773</v>
      </c>
      <c r="K23" s="325">
        <v>0.51122992268165723</v>
      </c>
      <c r="L23" s="325">
        <v>0.50657346680703907</v>
      </c>
      <c r="M23" s="325">
        <v>0.50487603980091766</v>
      </c>
      <c r="N23" s="325">
        <v>0.50621574655794677</v>
      </c>
      <c r="O23" s="325">
        <v>0.49689007589079998</v>
      </c>
      <c r="P23" s="325">
        <v>0.49098524244553765</v>
      </c>
      <c r="Q23" s="325">
        <v>0.49028245409928267</v>
      </c>
      <c r="R23" s="325">
        <v>0.4798573465358944</v>
      </c>
      <c r="S23" s="325">
        <v>0.47875915036601457</v>
      </c>
      <c r="T23" s="325">
        <v>0.48225302550105453</v>
      </c>
      <c r="U23" s="325">
        <v>0.4827262225644976</v>
      </c>
      <c r="V23" s="325">
        <v>0.47547171146186346</v>
      </c>
      <c r="W23" s="325">
        <v>0.48464632073302655</v>
      </c>
      <c r="X23" s="325">
        <v>0.47642818064355918</v>
      </c>
      <c r="Y23" s="325">
        <v>0.4734149988694511</v>
      </c>
      <c r="Z23" s="325">
        <v>0.48504179166430822</v>
      </c>
      <c r="AA23" s="325">
        <v>0.4733250415506367</v>
      </c>
      <c r="AB23" s="325">
        <v>0.47691900223287365</v>
      </c>
      <c r="AC23" s="325">
        <v>0.46900814124748125</v>
      </c>
      <c r="AD23" s="325">
        <v>0.47292910555909795</v>
      </c>
      <c r="AE23" s="325">
        <v>0.47271411720137241</v>
      </c>
      <c r="AF23" s="325">
        <v>0.46439916933265984</v>
      </c>
      <c r="AG23" s="325">
        <v>0.45770751569948981</v>
      </c>
      <c r="AH23" s="325">
        <v>0.45474975386366301</v>
      </c>
      <c r="AI23" s="325">
        <v>0.45335556134787208</v>
      </c>
      <c r="AJ23" s="325">
        <v>0.43953115222035982</v>
      </c>
      <c r="AK23" s="325">
        <v>0.44897399028177187</v>
      </c>
      <c r="AL23" s="325">
        <v>0.44740028250487662</v>
      </c>
      <c r="AM23" s="325">
        <v>0.44311551356401885</v>
      </c>
      <c r="AN23" s="325">
        <v>0.44439165574486678</v>
      </c>
      <c r="AO23" s="325">
        <v>0.43995196085909882</v>
      </c>
      <c r="AP23" s="325">
        <v>0.4340991087079511</v>
      </c>
      <c r="AQ23" s="325">
        <v>0.43152407260062153</v>
      </c>
      <c r="AR23" s="325">
        <v>0.41684881292127868</v>
      </c>
      <c r="AS23" s="325">
        <v>0.40433957721055963</v>
      </c>
      <c r="AT23" s="325">
        <v>0.4087398268622674</v>
      </c>
      <c r="AU23" s="325">
        <v>0.39086837401572083</v>
      </c>
      <c r="AV23" s="325">
        <v>0.3750969276101529</v>
      </c>
      <c r="AW23" s="325">
        <v>0.35244173936307432</v>
      </c>
      <c r="AX23" s="325">
        <v>0.31359791802212106</v>
      </c>
      <c r="AY23" s="325">
        <v>0.2767140210006177</v>
      </c>
      <c r="AZ23" s="325">
        <v>0.26092233009708737</v>
      </c>
      <c r="BA23" s="325">
        <v>0.24369266055045871</v>
      </c>
      <c r="BB23" s="325">
        <v>0.24113048707155746</v>
      </c>
      <c r="BC23" s="325">
        <v>0.23417332513829131</v>
      </c>
      <c r="BD23" s="325">
        <v>0.21652593486127866</v>
      </c>
      <c r="BE23" s="325">
        <v>0.20896506262359921</v>
      </c>
      <c r="BF23" s="325">
        <v>0.20171673819742492</v>
      </c>
      <c r="BG23" s="325">
        <v>0.17359413202933982</v>
      </c>
      <c r="BH23" s="325">
        <v>0.16952380952380952</v>
      </c>
      <c r="BI23" s="325">
        <v>0.15302267002518891</v>
      </c>
      <c r="BJ23" s="325">
        <v>0.13296903460837886</v>
      </c>
    </row>
    <row r="24" spans="1:62">
      <c r="A24" s="313" t="s">
        <v>221</v>
      </c>
      <c r="B24" s="318" t="s">
        <v>222</v>
      </c>
      <c r="C24" s="313" t="str">
        <f>IF(Innehåll_Content!$E$2="Svenska",A24,B24)</f>
        <v>Andel el av slutlig energianvändning inom transport (%)</v>
      </c>
      <c r="D24" s="608">
        <v>0.11358164734870162</v>
      </c>
      <c r="E24" s="608">
        <v>8.5790652026295947E-2</v>
      </c>
      <c r="F24" s="608">
        <v>7.614207847022493E-2</v>
      </c>
      <c r="G24" s="608">
        <v>6.6159891639526749E-2</v>
      </c>
      <c r="H24" s="608">
        <v>5.823344956644412E-2</v>
      </c>
      <c r="I24" s="142">
        <v>5.2643239049636775E-2</v>
      </c>
      <c r="J24" s="325">
        <v>4.8228489047974082E-2</v>
      </c>
      <c r="K24" s="325">
        <v>3.9747954672493521E-2</v>
      </c>
      <c r="L24" s="325">
        <v>3.5156671176607666E-2</v>
      </c>
      <c r="M24" s="325">
        <v>3.3919495733202222E-2</v>
      </c>
      <c r="N24" s="325">
        <v>3.2317855770045152E-2</v>
      </c>
      <c r="O24" s="325">
        <v>3.0369184032742913E-2</v>
      </c>
      <c r="P24" s="325">
        <v>3.1085226572583002E-2</v>
      </c>
      <c r="Q24" s="325">
        <v>2.9964701775255037E-2</v>
      </c>
      <c r="R24" s="325">
        <v>3.0450019727528022E-2</v>
      </c>
      <c r="S24" s="325">
        <v>3.0379190620599662E-2</v>
      </c>
      <c r="T24" s="325">
        <v>2.8663671445595802E-2</v>
      </c>
      <c r="U24" s="325">
        <v>2.8105775585947436E-2</v>
      </c>
      <c r="V24" s="325">
        <v>2.7042940124404492E-2</v>
      </c>
      <c r="W24" s="325">
        <v>2.7730916245988099E-2</v>
      </c>
      <c r="X24" s="325">
        <v>2.8287079722915113E-2</v>
      </c>
      <c r="Y24" s="325">
        <v>2.6536203993420722E-2</v>
      </c>
      <c r="Z24" s="325">
        <v>2.7256501628339893E-2</v>
      </c>
      <c r="AA24" s="325">
        <v>2.6303889536011218E-2</v>
      </c>
      <c r="AB24" s="325">
        <v>3.3153002810658826E-2</v>
      </c>
      <c r="AC24" s="325">
        <v>3.2456327632944718E-2</v>
      </c>
      <c r="AD24" s="325">
        <v>3.3431270677920809E-2</v>
      </c>
      <c r="AE24" s="325">
        <v>3.5157601324944929E-2</v>
      </c>
      <c r="AF24" s="325">
        <v>4.0253386244392966E-2</v>
      </c>
      <c r="AG24" s="325">
        <v>3.752530448875703E-2</v>
      </c>
      <c r="AH24" s="325">
        <v>3.49658741254417E-2</v>
      </c>
      <c r="AI24" s="325">
        <v>3.8770266622235698E-2</v>
      </c>
      <c r="AJ24" s="325">
        <v>4.0126056329831156E-2</v>
      </c>
      <c r="AK24" s="325">
        <v>3.5470920143956731E-2</v>
      </c>
      <c r="AL24" s="325">
        <v>3.2960683683525532E-2</v>
      </c>
      <c r="AM24" s="325">
        <v>3.1918584349732521E-2</v>
      </c>
      <c r="AN24" s="325">
        <v>3.2149972398616375E-2</v>
      </c>
      <c r="AO24" s="325">
        <v>3.1775432675202477E-2</v>
      </c>
      <c r="AP24" s="325">
        <v>3.2301960394335506E-2</v>
      </c>
      <c r="AQ24" s="325">
        <v>2.9053821593587319E-2</v>
      </c>
      <c r="AR24" s="325">
        <v>3.064885209619346E-2</v>
      </c>
      <c r="AS24" s="325">
        <v>3.2340643399607474E-2</v>
      </c>
      <c r="AT24" s="325">
        <v>3.3109648012154984E-2</v>
      </c>
      <c r="AU24" s="325">
        <v>3.4609341732375953E-2</v>
      </c>
      <c r="AV24" s="325">
        <v>3.301422930790434E-2</v>
      </c>
      <c r="AW24" s="325">
        <v>3.3231159994042067E-2</v>
      </c>
      <c r="AX24" s="325">
        <v>3.4074074074074069E-2</v>
      </c>
      <c r="AY24" s="325">
        <v>3.4277198211624442E-2</v>
      </c>
      <c r="AZ24" s="325">
        <v>3.3773861967694566E-2</v>
      </c>
      <c r="BA24" s="325">
        <v>3.2394366197183097E-2</v>
      </c>
      <c r="BB24" s="325">
        <v>3.1161473087818695E-2</v>
      </c>
      <c r="BC24" s="325">
        <v>3.0129124820659978E-2</v>
      </c>
      <c r="BD24" s="325">
        <v>3.129657228017884E-2</v>
      </c>
      <c r="BE24" s="325">
        <v>3.2102728731942212E-2</v>
      </c>
      <c r="BF24" s="325">
        <v>3.614457831325301E-2</v>
      </c>
      <c r="BG24" s="325">
        <v>3.4090909090909088E-2</v>
      </c>
      <c r="BH24" s="325">
        <v>3.4364261168384876E-2</v>
      </c>
      <c r="BI24" s="325">
        <v>3.3989266547406083E-2</v>
      </c>
      <c r="BJ24" s="325">
        <v>3.7234042553191495E-2</v>
      </c>
    </row>
    <row r="25" spans="1:62">
      <c r="A25" s="313" t="s">
        <v>223</v>
      </c>
      <c r="B25" s="315" t="s">
        <v>224</v>
      </c>
      <c r="C25" s="313" t="str">
        <f>IF(Innehåll_Content!$E$2="Svenska",A25,B25)</f>
        <v>Slutlig energianvändning inom industrin</v>
      </c>
      <c r="D25" s="435">
        <v>144.17804299251031</v>
      </c>
      <c r="E25" s="435">
        <v>139.29140732603872</v>
      </c>
      <c r="F25" s="435">
        <v>137.58498862153712</v>
      </c>
      <c r="G25" s="435">
        <v>135.03377466999774</v>
      </c>
      <c r="H25" s="435">
        <v>134.81121951553382</v>
      </c>
      <c r="I25" s="313">
        <v>135.9842296161589</v>
      </c>
      <c r="J25" s="319">
        <v>137.40833333333336</v>
      </c>
      <c r="K25" s="319">
        <v>140.20694444444445</v>
      </c>
      <c r="L25" s="319">
        <v>136.2775</v>
      </c>
      <c r="M25" s="319">
        <v>142.60666666666668</v>
      </c>
      <c r="N25" s="319">
        <v>141.40083333333334</v>
      </c>
      <c r="O25" s="319">
        <v>143.19694444444443</v>
      </c>
      <c r="P25" s="319">
        <v>142.0911111111111</v>
      </c>
      <c r="Q25" s="319">
        <v>141.30722222222221</v>
      </c>
      <c r="R25" s="319">
        <v>142.83000000000004</v>
      </c>
      <c r="S25" s="319">
        <v>144.04</v>
      </c>
      <c r="T25" s="319">
        <v>146.10277777777776</v>
      </c>
      <c r="U25" s="319">
        <v>148.10833333333332</v>
      </c>
      <c r="V25" s="319">
        <v>149.72166666666666</v>
      </c>
      <c r="W25" s="319">
        <v>136.88</v>
      </c>
      <c r="X25" s="319">
        <v>154.49166666666665</v>
      </c>
      <c r="Y25" s="319">
        <v>159.25361111111113</v>
      </c>
      <c r="Z25" s="319">
        <v>156.25666666666666</v>
      </c>
      <c r="AA25" s="319">
        <v>154.90194444444444</v>
      </c>
      <c r="AB25" s="319">
        <v>156.75638888888889</v>
      </c>
      <c r="AC25" s="319">
        <v>156.86078737843332</v>
      </c>
      <c r="AD25" s="319">
        <v>153.91532888888889</v>
      </c>
      <c r="AE25" s="319">
        <v>152.0097777777778</v>
      </c>
      <c r="AF25" s="319">
        <v>153.16440444444444</v>
      </c>
      <c r="AG25" s="319">
        <v>152.98053222222222</v>
      </c>
      <c r="AH25" s="319">
        <v>152.08244444444446</v>
      </c>
      <c r="AI25" s="319">
        <v>152.71467777777781</v>
      </c>
      <c r="AJ25" s="319">
        <v>147.94362444444445</v>
      </c>
      <c r="AK25" s="319">
        <v>146.00363666666667</v>
      </c>
      <c r="AL25" s="319">
        <v>139.83133555555557</v>
      </c>
      <c r="AM25" s="319">
        <v>135.32316</v>
      </c>
      <c r="AN25" s="319">
        <v>132.38076111111113</v>
      </c>
      <c r="AO25" s="319">
        <v>134.96678333333335</v>
      </c>
      <c r="AP25" s="319">
        <v>140.24060333333333</v>
      </c>
      <c r="AQ25" s="319">
        <v>141.33169444444445</v>
      </c>
      <c r="AR25" s="319">
        <v>142.56330777777777</v>
      </c>
      <c r="AS25" s="319">
        <v>141.08644444444445</v>
      </c>
      <c r="AT25" s="319">
        <v>138.35695222222222</v>
      </c>
      <c r="AU25" s="319">
        <v>139.50272444444445</v>
      </c>
      <c r="AV25" s="319">
        <v>135.22441222222221</v>
      </c>
      <c r="AW25" s="319">
        <v>129.11199222222223</v>
      </c>
      <c r="AX25" s="319">
        <v>127.69999999999999</v>
      </c>
      <c r="AY25" s="319">
        <v>137.6</v>
      </c>
      <c r="AZ25" s="319">
        <v>147.69999999999999</v>
      </c>
      <c r="BA25" s="319">
        <v>155.6</v>
      </c>
      <c r="BB25" s="319">
        <v>150.60000000000002</v>
      </c>
      <c r="BC25" s="319">
        <v>148.30000000000001</v>
      </c>
      <c r="BD25" s="319">
        <v>159.10000000000002</v>
      </c>
      <c r="BE25" s="319">
        <v>159.89999999999998</v>
      </c>
      <c r="BF25" s="319">
        <v>164</v>
      </c>
      <c r="BG25" s="319">
        <v>165</v>
      </c>
      <c r="BH25" s="319">
        <v>155.4</v>
      </c>
      <c r="BI25" s="319">
        <v>151.1</v>
      </c>
      <c r="BJ25" s="319">
        <v>154.20000000000002</v>
      </c>
    </row>
    <row r="26" spans="1:62">
      <c r="A26" s="313" t="s">
        <v>225</v>
      </c>
      <c r="B26" s="315" t="s">
        <v>226</v>
      </c>
      <c r="C26" s="313" t="str">
        <f>IF(Innehåll_Content!$E$2="Svenska",A26,B26)</f>
        <v>Slutlig energianvändning inom bostäder och service m.m.</v>
      </c>
      <c r="D26" s="435">
        <v>137.78652379065599</v>
      </c>
      <c r="E26" s="435">
        <v>137.96041446718544</v>
      </c>
      <c r="F26" s="435">
        <v>138.24974373939477</v>
      </c>
      <c r="G26" s="435">
        <v>138.65903271337518</v>
      </c>
      <c r="H26" s="435">
        <v>140.12443685405336</v>
      </c>
      <c r="I26" s="313">
        <v>139.504857442016</v>
      </c>
      <c r="J26" s="319">
        <v>139.20611111111111</v>
      </c>
      <c r="K26" s="319">
        <v>149.52611111111111</v>
      </c>
      <c r="L26" s="319">
        <v>139.04805555555555</v>
      </c>
      <c r="M26" s="319">
        <v>142.98944444444442</v>
      </c>
      <c r="N26" s="319">
        <v>145.4638888888889</v>
      </c>
      <c r="O26" s="319">
        <v>147.69027777777777</v>
      </c>
      <c r="P26" s="319">
        <v>148.22916666666663</v>
      </c>
      <c r="Q26" s="319">
        <v>144.21222222222221</v>
      </c>
      <c r="R26" s="319">
        <v>141.83555555555557</v>
      </c>
      <c r="S26" s="319">
        <v>148.14222222222222</v>
      </c>
      <c r="T26" s="319">
        <v>147.77166666666668</v>
      </c>
      <c r="U26" s="319">
        <v>144.27777777777777</v>
      </c>
      <c r="V26" s="319">
        <v>157.05222222222221</v>
      </c>
      <c r="W26" s="319">
        <v>147.39499999999998</v>
      </c>
      <c r="X26" s="319">
        <v>143.17944444444444</v>
      </c>
      <c r="Y26" s="319">
        <v>146.1925</v>
      </c>
      <c r="Z26" s="319">
        <v>147.22499999999999</v>
      </c>
      <c r="AA26" s="319">
        <v>151.42166666666668</v>
      </c>
      <c r="AB26" s="319">
        <v>151.02611111111111</v>
      </c>
      <c r="AC26" s="319">
        <v>153.70972222222221</v>
      </c>
      <c r="AD26" s="319">
        <v>153.34222222222223</v>
      </c>
      <c r="AE26" s="319">
        <v>154.71472222222221</v>
      </c>
      <c r="AF26" s="319">
        <v>148.47499999999999</v>
      </c>
      <c r="AG26" s="319">
        <v>150.96916666666664</v>
      </c>
      <c r="AH26" s="319">
        <v>153.76527777777778</v>
      </c>
      <c r="AI26" s="319">
        <v>153.45999999999998</v>
      </c>
      <c r="AJ26" s="319">
        <v>162.90527777777777</v>
      </c>
      <c r="AK26" s="319">
        <v>156.86444444444444</v>
      </c>
      <c r="AL26" s="319">
        <v>156.92944444444441</v>
      </c>
      <c r="AM26" s="319">
        <v>156.67472222222221</v>
      </c>
      <c r="AN26" s="319">
        <v>152.6</v>
      </c>
      <c r="AO26" s="319">
        <v>156.58527777777778</v>
      </c>
      <c r="AP26" s="319">
        <v>149.7513888888889</v>
      </c>
      <c r="AQ26" s="319">
        <v>148.02444444444444</v>
      </c>
      <c r="AR26" s="319">
        <v>154.66305555555556</v>
      </c>
      <c r="AS26" s="319">
        <v>162.66305555555556</v>
      </c>
      <c r="AT26" s="319">
        <v>155.39972222222221</v>
      </c>
      <c r="AU26" s="319">
        <v>161.00333333333333</v>
      </c>
      <c r="AV26" s="319">
        <v>145.08249999999998</v>
      </c>
      <c r="AW26" s="319">
        <v>145.35972222222222</v>
      </c>
      <c r="AX26" s="319">
        <v>153.69999999999999</v>
      </c>
      <c r="AY26" s="319">
        <v>161.89999999999998</v>
      </c>
      <c r="AZ26" s="319">
        <v>164.8</v>
      </c>
      <c r="BA26" s="319">
        <v>174.4</v>
      </c>
      <c r="BB26" s="319">
        <v>166.29999999999998</v>
      </c>
      <c r="BC26" s="319">
        <v>162.70000000000002</v>
      </c>
      <c r="BD26" s="319">
        <v>165.79999999999998</v>
      </c>
      <c r="BE26" s="319">
        <v>151.69999999999999</v>
      </c>
      <c r="BF26" s="319">
        <v>139.79999999999998</v>
      </c>
      <c r="BG26" s="319">
        <v>163.60000000000002</v>
      </c>
      <c r="BH26" s="319">
        <v>157.5</v>
      </c>
      <c r="BI26" s="319">
        <v>158.80000000000001</v>
      </c>
      <c r="BJ26" s="319">
        <v>164.7</v>
      </c>
    </row>
    <row r="27" spans="1:62">
      <c r="A27" s="313" t="s">
        <v>227</v>
      </c>
      <c r="B27" s="318" t="s">
        <v>228</v>
      </c>
      <c r="C27" s="312" t="str">
        <f>IF(Innehåll_Content!$E$2="Svenska",A27,B27)</f>
        <v>Slutlig energianvändning inom transport</v>
      </c>
      <c r="D27" s="437">
        <v>72.518144269540173</v>
      </c>
      <c r="E27" s="437">
        <v>75.6465400492919</v>
      </c>
      <c r="F27" s="437">
        <v>77.310859593430109</v>
      </c>
      <c r="G27" s="437">
        <v>78.385525725405785</v>
      </c>
      <c r="H27" s="437">
        <v>78.68049877428281</v>
      </c>
      <c r="I27" s="312">
        <v>77.768884930120237</v>
      </c>
      <c r="J27" s="344">
        <v>78.613055555555547</v>
      </c>
      <c r="K27" s="344">
        <v>81.995833333333323</v>
      </c>
      <c r="L27" s="344">
        <v>79.864722222222227</v>
      </c>
      <c r="M27" s="344">
        <v>85.316388888888909</v>
      </c>
      <c r="N27" s="344">
        <v>85.272777777777776</v>
      </c>
      <c r="O27" s="344">
        <v>87.415000000000006</v>
      </c>
      <c r="P27" s="344">
        <v>85.660555555555547</v>
      </c>
      <c r="Q27" s="344">
        <v>85.934444444444452</v>
      </c>
      <c r="R27" s="344">
        <v>83.780277777777769</v>
      </c>
      <c r="S27" s="344">
        <v>83.445277777777775</v>
      </c>
      <c r="T27" s="344">
        <v>84.146388888888893</v>
      </c>
      <c r="U27" s="344">
        <v>87.417777777777758</v>
      </c>
      <c r="V27" s="344">
        <v>87.751388888888883</v>
      </c>
      <c r="W27" s="344">
        <v>86.115277777777777</v>
      </c>
      <c r="X27" s="344">
        <v>88.06533355555554</v>
      </c>
      <c r="Y27" s="344">
        <v>89.42709198888889</v>
      </c>
      <c r="Z27" s="344">
        <v>88.164489644444444</v>
      </c>
      <c r="AA27" s="344">
        <v>86.943204399999999</v>
      </c>
      <c r="AB27" s="344">
        <v>90.187908982974633</v>
      </c>
      <c r="AC27" s="344">
        <v>87.46796375099693</v>
      </c>
      <c r="AD27" s="344">
        <v>85.789606479113615</v>
      </c>
      <c r="AE27" s="344">
        <v>81.434894522345232</v>
      </c>
      <c r="AF27" s="344">
        <v>79.372204380570409</v>
      </c>
      <c r="AG27" s="344">
        <v>80.375393409926076</v>
      </c>
      <c r="AH27" s="344">
        <v>79.474314839648954</v>
      </c>
      <c r="AI27" s="344">
        <v>76.189542818226613</v>
      </c>
      <c r="AJ27" s="344">
        <v>76.460430856611552</v>
      </c>
      <c r="AK27" s="344">
        <v>76.627714886574125</v>
      </c>
      <c r="AL27" s="344">
        <v>74.904055771236713</v>
      </c>
      <c r="AM27" s="344">
        <v>73.311522038715012</v>
      </c>
      <c r="AN27" s="344">
        <v>76.887918091986563</v>
      </c>
      <c r="AO27" s="344">
        <v>75.626210353097676</v>
      </c>
      <c r="AP27" s="344">
        <v>76.620736629781078</v>
      </c>
      <c r="AQ27" s="344">
        <v>86.391388888888898</v>
      </c>
      <c r="AR27" s="344">
        <v>85.094722222222217</v>
      </c>
      <c r="AS27" s="344">
        <v>81.381944444444443</v>
      </c>
      <c r="AT27" s="344">
        <v>78.97999999999999</v>
      </c>
      <c r="AU27" s="344">
        <v>75.670000000000016</v>
      </c>
      <c r="AV27" s="344">
        <v>74.572222222222223</v>
      </c>
      <c r="AW27" s="344">
        <v>70.867222222222225</v>
      </c>
      <c r="AX27" s="344">
        <v>67.5</v>
      </c>
      <c r="AY27" s="344">
        <v>67.099999999999994</v>
      </c>
      <c r="AZ27" s="344">
        <v>68.099999999999994</v>
      </c>
      <c r="BA27" s="344">
        <v>71</v>
      </c>
      <c r="BB27" s="344">
        <v>70.600000000000009</v>
      </c>
      <c r="BC27" s="344">
        <v>69.699999999999989</v>
      </c>
      <c r="BD27" s="344">
        <v>67.099999999999994</v>
      </c>
      <c r="BE27" s="344">
        <v>62.300000000000004</v>
      </c>
      <c r="BF27" s="344">
        <v>58.1</v>
      </c>
      <c r="BG27" s="344">
        <v>61.6</v>
      </c>
      <c r="BH27" s="344">
        <v>58.20000000000001</v>
      </c>
      <c r="BI27" s="344">
        <v>55.9</v>
      </c>
      <c r="BJ27" s="344">
        <v>56.4</v>
      </c>
    </row>
    <row r="29" spans="1:62">
      <c r="A29" s="315" t="s">
        <v>212</v>
      </c>
      <c r="B29" s="5" t="s">
        <v>213</v>
      </c>
      <c r="C29" s="315" t="str">
        <f>IF(Innehåll_Content!$E$2="Svenska",A29,B29)</f>
        <v>Källa: Energimyndigheten och SCB, Årlig energibalans.</v>
      </c>
      <c r="D29" s="315"/>
      <c r="E29" s="315"/>
      <c r="F29" s="315"/>
      <c r="G29" s="315"/>
      <c r="H29" s="315"/>
      <c r="I29" s="315"/>
    </row>
    <row r="31" spans="1:62">
      <c r="A31" s="393" t="s">
        <v>229</v>
      </c>
      <c r="B31" s="10" t="s">
        <v>230</v>
      </c>
      <c r="C31" s="393" t="str">
        <f>IF(Innehåll_Content!$E$2="Svenska",A31,B31)</f>
        <v>Antal Laddbara fordon</v>
      </c>
      <c r="D31" s="393"/>
      <c r="E31" s="393"/>
      <c r="F31" s="393"/>
      <c r="G31" s="393"/>
      <c r="H31" s="393"/>
      <c r="I31" s="393"/>
    </row>
    <row r="32" spans="1:62">
      <c r="C32" s="324"/>
      <c r="D32" s="434">
        <v>2028</v>
      </c>
      <c r="E32" s="434">
        <v>2027</v>
      </c>
      <c r="F32" s="434">
        <v>2026</v>
      </c>
      <c r="G32" s="434">
        <v>2025</v>
      </c>
      <c r="H32" s="324">
        <v>2024</v>
      </c>
      <c r="I32" s="324">
        <v>2023</v>
      </c>
      <c r="J32" s="324">
        <v>2022</v>
      </c>
      <c r="K32" s="324">
        <v>2021</v>
      </c>
      <c r="L32" s="324">
        <v>2020</v>
      </c>
      <c r="M32" s="324">
        <v>2019</v>
      </c>
      <c r="N32" s="324">
        <v>2018</v>
      </c>
      <c r="O32" s="324">
        <v>2017</v>
      </c>
      <c r="P32" s="324">
        <v>2016</v>
      </c>
      <c r="Q32" s="324">
        <v>2015</v>
      </c>
      <c r="R32" s="324">
        <v>2014</v>
      </c>
    </row>
    <row r="33" spans="1:18">
      <c r="A33" s="313" t="s">
        <v>231</v>
      </c>
      <c r="B33" s="315" t="s">
        <v>232</v>
      </c>
      <c r="C33" s="313" t="str">
        <f>IF(Innehåll_Content!$E$2="Svenska",A33,B33)</f>
        <v>Personbilar</v>
      </c>
      <c r="D33" s="435"/>
      <c r="E33" s="435"/>
      <c r="F33" s="435"/>
      <c r="G33" s="435"/>
      <c r="H33" s="313">
        <v>671806</v>
      </c>
      <c r="I33" s="313">
        <v>564020</v>
      </c>
      <c r="J33" s="313">
        <v>437240</v>
      </c>
      <c r="K33" s="313">
        <v>299675</v>
      </c>
      <c r="L33" s="313">
        <v>178080</v>
      </c>
      <c r="M33" s="313">
        <v>96952</v>
      </c>
      <c r="N33" s="313">
        <v>66058</v>
      </c>
      <c r="O33" s="313">
        <v>43287</v>
      </c>
      <c r="P33" s="313">
        <v>26376</v>
      </c>
      <c r="Q33" s="313">
        <v>14545</v>
      </c>
      <c r="R33" s="313">
        <v>7094</v>
      </c>
    </row>
    <row r="34" spans="1:18">
      <c r="A34" s="313" t="s">
        <v>233</v>
      </c>
      <c r="B34" s="315" t="s">
        <v>234</v>
      </c>
      <c r="C34" s="313" t="str">
        <f>IF(Innehåll_Content!$E$2="Svenska",A34,B34)</f>
        <v>Lätta Lastbilar</v>
      </c>
      <c r="D34" s="435"/>
      <c r="E34" s="435"/>
      <c r="F34" s="435"/>
      <c r="G34" s="435"/>
      <c r="H34" s="313">
        <v>28864</v>
      </c>
      <c r="I34" s="313">
        <v>21300</v>
      </c>
      <c r="J34" s="313">
        <v>13638</v>
      </c>
      <c r="K34" s="313">
        <v>8556</v>
      </c>
      <c r="L34" s="313">
        <v>5948</v>
      </c>
      <c r="M34" s="313">
        <v>3950</v>
      </c>
      <c r="N34" s="313">
        <v>2670</v>
      </c>
      <c r="O34" s="313">
        <v>1956</v>
      </c>
      <c r="P34" s="313">
        <v>1559</v>
      </c>
      <c r="Q34" s="313">
        <v>1231</v>
      </c>
      <c r="R34" s="313">
        <v>833</v>
      </c>
    </row>
    <row r="35" spans="1:18">
      <c r="A35" s="313" t="s">
        <v>235</v>
      </c>
      <c r="B35" s="315" t="s">
        <v>236</v>
      </c>
      <c r="C35" s="313" t="str">
        <f>IF(Innehåll_Content!$E$2="Svenska",A35,B35)</f>
        <v>Tunga Lastbilar</v>
      </c>
      <c r="D35" s="435"/>
      <c r="E35" s="435"/>
      <c r="F35" s="435"/>
      <c r="G35" s="435"/>
      <c r="H35" s="313">
        <v>931</v>
      </c>
      <c r="I35" s="313">
        <v>517</v>
      </c>
      <c r="J35" s="313">
        <v>268</v>
      </c>
      <c r="K35" s="313">
        <v>105</v>
      </c>
      <c r="L35" s="313">
        <v>54</v>
      </c>
      <c r="M35" s="313">
        <v>39</v>
      </c>
      <c r="N35" s="313">
        <v>32</v>
      </c>
      <c r="O35" s="313">
        <v>28</v>
      </c>
      <c r="P35" s="313">
        <v>24</v>
      </c>
      <c r="Q35" s="313">
        <v>24</v>
      </c>
      <c r="R35" s="313">
        <v>23</v>
      </c>
    </row>
    <row r="36" spans="1:18">
      <c r="A36" s="313" t="s">
        <v>237</v>
      </c>
      <c r="B36" s="315" t="s">
        <v>238</v>
      </c>
      <c r="C36" s="313" t="str">
        <f>IF(Innehåll_Content!$E$2="Svenska",A36,B36)</f>
        <v>Bussar</v>
      </c>
      <c r="D36" s="435"/>
      <c r="E36" s="435"/>
      <c r="F36" s="435"/>
      <c r="G36" s="435"/>
      <c r="H36" s="313">
        <v>1607</v>
      </c>
      <c r="I36" s="313">
        <v>1374</v>
      </c>
      <c r="J36" s="313">
        <v>1062</v>
      </c>
      <c r="K36" s="313">
        <v>822</v>
      </c>
      <c r="L36" s="313">
        <v>625</v>
      </c>
      <c r="M36" s="313">
        <v>420</v>
      </c>
      <c r="N36" s="313">
        <v>237</v>
      </c>
      <c r="O36" s="313">
        <v>170</v>
      </c>
      <c r="P36" s="313">
        <v>158</v>
      </c>
      <c r="Q36" s="313">
        <v>126</v>
      </c>
      <c r="R36" s="313">
        <v>71</v>
      </c>
    </row>
    <row r="37" spans="1:18">
      <c r="A37" s="313" t="s">
        <v>239</v>
      </c>
      <c r="B37" s="315" t="s">
        <v>240</v>
      </c>
      <c r="C37" s="313" t="str">
        <f>IF(Innehåll_Content!$E$2="Svenska",A37,B37)</f>
        <v>MC</v>
      </c>
      <c r="D37" s="435"/>
      <c r="E37" s="435"/>
      <c r="F37" s="435"/>
      <c r="G37" s="435"/>
      <c r="H37" s="313">
        <v>2629</v>
      </c>
      <c r="I37" s="313">
        <v>2615</v>
      </c>
      <c r="J37" s="313">
        <v>2523</v>
      </c>
      <c r="K37" s="313">
        <v>2326</v>
      </c>
      <c r="L37" s="313">
        <v>1941</v>
      </c>
      <c r="M37" s="313">
        <v>1627</v>
      </c>
      <c r="N37" s="313">
        <v>1320</v>
      </c>
      <c r="O37" s="313">
        <v>878</v>
      </c>
      <c r="P37" s="313">
        <v>665</v>
      </c>
      <c r="Q37" s="313">
        <v>277</v>
      </c>
      <c r="R37" s="313">
        <v>178</v>
      </c>
    </row>
    <row r="38" spans="1:18">
      <c r="A38" s="316" t="s">
        <v>87</v>
      </c>
      <c r="B38" s="342" t="s">
        <v>87</v>
      </c>
      <c r="C38" s="431" t="str">
        <f>IF(Innehåll_Content!$E$2="Svenska",A38,B38)</f>
        <v>Total</v>
      </c>
      <c r="D38" s="438"/>
      <c r="E38" s="438"/>
      <c r="F38" s="438"/>
      <c r="G38" s="438"/>
      <c r="H38" s="431">
        <v>705837</v>
      </c>
      <c r="I38" s="431">
        <v>589826</v>
      </c>
      <c r="J38" s="431">
        <v>454731</v>
      </c>
      <c r="K38" s="431">
        <v>311484</v>
      </c>
      <c r="L38" s="431">
        <v>186648</v>
      </c>
      <c r="M38" s="431">
        <v>102988</v>
      </c>
      <c r="N38" s="431">
        <v>70317</v>
      </c>
      <c r="O38" s="431">
        <v>46319</v>
      </c>
      <c r="P38" s="431">
        <v>28782</v>
      </c>
      <c r="Q38" s="431">
        <v>16203</v>
      </c>
      <c r="R38" s="431">
        <v>8199</v>
      </c>
    </row>
    <row r="39" spans="1:18">
      <c r="D39" s="5"/>
      <c r="E39" s="5"/>
      <c r="F39" s="5"/>
      <c r="G39" s="5"/>
      <c r="H39" s="5"/>
      <c r="I39" s="5"/>
    </row>
    <row r="40" spans="1:18">
      <c r="A40" s="1" t="s">
        <v>241</v>
      </c>
      <c r="B40" s="5" t="s">
        <v>242</v>
      </c>
      <c r="C40" s="1" t="str">
        <f>IF(Innehåll_Content!$E$2="Svenska",A40,B40)</f>
        <v>Källa:Trafikanalys Vägfordon Statistik</v>
      </c>
      <c r="D40" s="1"/>
      <c r="E40" s="1"/>
      <c r="F40" s="1"/>
      <c r="G40" s="1"/>
      <c r="H40" s="1"/>
      <c r="I40" s="1"/>
    </row>
    <row r="42" spans="1:18">
      <c r="A42" s="316" t="s">
        <v>243</v>
      </c>
      <c r="B42" s="5" t="s">
        <v>244</v>
      </c>
      <c r="C42" s="316" t="str">
        <f>IF(Innehåll_Content!$E$2="Svenska",A42,B42)</f>
        <v>Antal Publika Laddningspunkter per 1000 Laddbara Fordon</v>
      </c>
      <c r="D42" s="316"/>
      <c r="E42" s="316"/>
      <c r="F42" s="316"/>
      <c r="G42" s="316"/>
      <c r="H42" s="316"/>
      <c r="I42" s="672"/>
    </row>
    <row r="43" spans="1:18">
      <c r="C43" s="324"/>
      <c r="D43" s="439"/>
      <c r="E43" s="439"/>
      <c r="F43" s="439"/>
      <c r="G43" s="439"/>
      <c r="H43" s="439"/>
      <c r="I43" s="343">
        <v>45658</v>
      </c>
      <c r="J43" s="314"/>
    </row>
    <row r="44" spans="1:18">
      <c r="A44" s="1" t="s">
        <v>245</v>
      </c>
      <c r="B44" s="1" t="s">
        <v>245</v>
      </c>
      <c r="C44" s="1" t="str">
        <f>IF(Innehåll_Content!$E$2="Svenska",A44,B44)</f>
        <v>150+ kW</v>
      </c>
      <c r="D44" s="414"/>
      <c r="E44" s="414"/>
      <c r="F44" s="414"/>
      <c r="G44" s="414"/>
      <c r="H44" s="414"/>
      <c r="I44" s="319">
        <v>5.5522734002326315</v>
      </c>
    </row>
    <row r="45" spans="1:18">
      <c r="A45" s="1" t="s">
        <v>246</v>
      </c>
      <c r="B45" s="1" t="s">
        <v>246</v>
      </c>
      <c r="C45" s="1" t="str">
        <f>IF(Innehåll_Content!$E$2="Svenska",A45,B45)</f>
        <v>50-149 kW</v>
      </c>
      <c r="D45" s="414"/>
      <c r="E45" s="414"/>
      <c r="F45" s="414"/>
      <c r="G45" s="414"/>
      <c r="H45" s="414"/>
      <c r="I45" s="319">
        <v>2.5317459980137058</v>
      </c>
    </row>
    <row r="46" spans="1:18">
      <c r="A46" s="313" t="s">
        <v>247</v>
      </c>
      <c r="B46" s="313" t="s">
        <v>247</v>
      </c>
      <c r="C46" s="313" t="str">
        <f>IF(Innehåll_Content!$E$2="Svenska",A46,B46)</f>
        <v>&lt; 50 kW</v>
      </c>
      <c r="D46" s="435"/>
      <c r="E46" s="435"/>
      <c r="F46" s="435"/>
      <c r="G46" s="435"/>
      <c r="H46" s="435"/>
      <c r="I46" s="319">
        <v>55.589321613913697</v>
      </c>
    </row>
    <row r="47" spans="1:18">
      <c r="A47" s="4" t="s">
        <v>86</v>
      </c>
      <c r="B47" s="5" t="s">
        <v>87</v>
      </c>
      <c r="C47" s="4" t="str">
        <f>IF(Innehåll_Content!$E$2="Svenska",A47,B47)</f>
        <v>Totalt</v>
      </c>
      <c r="D47" s="440"/>
      <c r="E47" s="440"/>
      <c r="F47" s="440"/>
      <c r="G47" s="440"/>
      <c r="H47" s="440"/>
      <c r="I47" s="432">
        <v>63.67334101216003</v>
      </c>
      <c r="J47" s="312"/>
    </row>
    <row r="48" spans="1:18">
      <c r="A48" s="422" t="s">
        <v>248</v>
      </c>
      <c r="B48" s="5" t="s">
        <v>249</v>
      </c>
      <c r="C48" s="684" t="str">
        <f>IF(Innehåll_Content!$E$2="Svenska",A48,B48)</f>
        <v>Varav OCPI</v>
      </c>
      <c r="D48" s="413"/>
      <c r="E48" s="413"/>
      <c r="F48" s="413"/>
      <c r="G48" s="413"/>
      <c r="H48" s="413"/>
      <c r="I48" s="652"/>
    </row>
    <row r="49" spans="1:17">
      <c r="A49" s="1" t="s">
        <v>245</v>
      </c>
      <c r="B49" s="1" t="s">
        <v>245</v>
      </c>
      <c r="C49" s="422" t="str">
        <f>IF(Innehåll_Content!$E$2="Svenska",A49,B49)</f>
        <v>150+ kW</v>
      </c>
      <c r="D49" s="413"/>
      <c r="E49" s="413"/>
      <c r="F49" s="413"/>
      <c r="G49" s="413"/>
      <c r="H49" s="413"/>
      <c r="I49" s="652">
        <v>4.1213481299506824</v>
      </c>
    </row>
    <row r="50" spans="1:17">
      <c r="A50" s="1" t="s">
        <v>246</v>
      </c>
      <c r="B50" s="1" t="s">
        <v>246</v>
      </c>
      <c r="C50" s="422" t="str">
        <f>IF(Innehåll_Content!$E$2="Svenska",A50,B50)</f>
        <v>50-149 kW</v>
      </c>
      <c r="D50" s="413"/>
      <c r="E50" s="413"/>
      <c r="F50" s="413"/>
      <c r="G50" s="413"/>
      <c r="H50" s="413"/>
      <c r="I50" s="652">
        <v>1.8743704283000182</v>
      </c>
    </row>
    <row r="51" spans="1:17">
      <c r="A51" s="313" t="s">
        <v>247</v>
      </c>
      <c r="B51" s="313" t="s">
        <v>247</v>
      </c>
      <c r="C51" s="422" t="str">
        <f>IF(Innehåll_Content!$E$2="Svenska",A51,B51)</f>
        <v>&lt; 50 kW</v>
      </c>
      <c r="D51" s="413"/>
      <c r="E51" s="413"/>
      <c r="F51" s="413"/>
      <c r="G51" s="413"/>
      <c r="H51" s="413"/>
      <c r="I51" s="652">
        <v>31.61069765399094</v>
      </c>
    </row>
    <row r="52" spans="1:17">
      <c r="A52" s="4" t="s">
        <v>86</v>
      </c>
      <c r="B52" s="5" t="s">
        <v>87</v>
      </c>
      <c r="C52" s="683" t="str">
        <f>IF(Innehåll_Content!$E$2="Svenska",A52,B52)</f>
        <v>Totalt</v>
      </c>
      <c r="D52" s="440"/>
      <c r="E52" s="440"/>
      <c r="F52" s="440"/>
      <c r="G52" s="440"/>
      <c r="H52" s="440"/>
      <c r="I52" s="432">
        <v>37.606416212241641</v>
      </c>
      <c r="J52" s="312"/>
    </row>
    <row r="53" spans="1:17">
      <c r="A53" s="313" t="s">
        <v>250</v>
      </c>
      <c r="B53" s="5" t="s">
        <v>251</v>
      </c>
      <c r="C53" s="313" t="str">
        <f>IF(Innehåll_Content!$E$2="Svenska",A53,B53)</f>
        <v>Källa: Nobil API, Trafikanalys</v>
      </c>
    </row>
    <row r="55" spans="1:17">
      <c r="A55" s="316" t="s">
        <v>252</v>
      </c>
      <c r="B55" s="317" t="s">
        <v>253</v>
      </c>
      <c r="C55" s="316" t="str">
        <f>IF(Innehåll_Content!$E$2="Svenska",A55,B55)</f>
        <v>Andel installerad generatoreffekt per elområde 2015-, Procent och MW</v>
      </c>
      <c r="D55" s="316"/>
      <c r="E55" s="316"/>
      <c r="F55" s="316"/>
      <c r="G55" s="316"/>
      <c r="H55" s="316"/>
      <c r="I55" s="316"/>
    </row>
    <row r="56" spans="1:17">
      <c r="C56" s="324"/>
      <c r="D56" s="434">
        <v>2028</v>
      </c>
      <c r="E56" s="434">
        <v>2027</v>
      </c>
      <c r="F56" s="434">
        <v>2026</v>
      </c>
      <c r="G56" s="434">
        <v>2025</v>
      </c>
      <c r="H56" s="434">
        <v>2024</v>
      </c>
      <c r="I56" s="324">
        <v>2023</v>
      </c>
      <c r="J56" s="324">
        <v>2022</v>
      </c>
      <c r="K56" s="324">
        <v>2021</v>
      </c>
      <c r="L56" s="324">
        <v>2020</v>
      </c>
      <c r="M56" s="324">
        <v>2019</v>
      </c>
      <c r="N56" s="324">
        <v>2018</v>
      </c>
      <c r="O56" s="324">
        <v>2017</v>
      </c>
      <c r="P56" s="324">
        <v>2016</v>
      </c>
      <c r="Q56" s="324">
        <v>2015</v>
      </c>
    </row>
    <row r="57" spans="1:17">
      <c r="A57" s="313" t="s">
        <v>121</v>
      </c>
      <c r="B57" s="313" t="s">
        <v>121</v>
      </c>
      <c r="C57" s="313" t="str">
        <f>IF(Innehåll_Content!$E$2="Svenska",A57,B57)</f>
        <v>SE1</v>
      </c>
      <c r="D57" s="435"/>
      <c r="E57" s="435"/>
      <c r="F57" s="435"/>
      <c r="G57" s="435"/>
      <c r="H57" s="435"/>
      <c r="I57" s="142">
        <v>0.16798161027019656</v>
      </c>
      <c r="J57" s="325">
        <v>0.17787504974134499</v>
      </c>
      <c r="K57" s="325">
        <v>0.16908838914472213</v>
      </c>
      <c r="L57" s="325">
        <v>0.16289084870003437</v>
      </c>
      <c r="M57" s="325">
        <v>0.15980284519610363</v>
      </c>
      <c r="N57" s="325">
        <v>0.15519584526525262</v>
      </c>
      <c r="O57" s="325">
        <v>0.15201386969521846</v>
      </c>
      <c r="P57" s="325">
        <v>0.14969614287486047</v>
      </c>
      <c r="Q57" s="325">
        <v>0.14954049686931933</v>
      </c>
    </row>
    <row r="58" spans="1:17">
      <c r="A58" s="313" t="s">
        <v>122</v>
      </c>
      <c r="B58" s="313" t="s">
        <v>122</v>
      </c>
      <c r="C58" s="313" t="str">
        <f>IF(Innehåll_Content!$E$2="Svenska",A58,B58)</f>
        <v>SE2</v>
      </c>
      <c r="D58" s="435"/>
      <c r="E58" s="435"/>
      <c r="F58" s="435"/>
      <c r="G58" s="435"/>
      <c r="H58" s="435"/>
      <c r="I58" s="142">
        <v>0.30915785167436149</v>
      </c>
      <c r="J58" s="325">
        <v>0.31285735229438499</v>
      </c>
      <c r="K58" s="325">
        <v>0.31065855948495552</v>
      </c>
      <c r="L58" s="325">
        <v>0.28830603596380711</v>
      </c>
      <c r="M58" s="325">
        <v>0.275783129715714</v>
      </c>
      <c r="N58" s="325">
        <v>0.27146532058438094</v>
      </c>
      <c r="O58" s="325">
        <v>0.27553456116987862</v>
      </c>
      <c r="P58" s="325">
        <v>0.25191616023812474</v>
      </c>
      <c r="Q58" s="325">
        <v>0.27226822864067868</v>
      </c>
    </row>
    <row r="59" spans="1:17">
      <c r="A59" s="313" t="s">
        <v>124</v>
      </c>
      <c r="B59" s="313" t="s">
        <v>124</v>
      </c>
      <c r="C59" s="313" t="str">
        <f>IF(Innehåll_Content!$E$2="Svenska",A59,B59)</f>
        <v>SE3</v>
      </c>
      <c r="D59" s="435"/>
      <c r="E59" s="435"/>
      <c r="F59" s="435"/>
      <c r="G59" s="435"/>
      <c r="H59" s="435"/>
      <c r="I59" s="142">
        <v>0.40599614283209629</v>
      </c>
      <c r="J59" s="325">
        <v>0.39904077743104277</v>
      </c>
      <c r="K59" s="325">
        <v>0.41328743237805698</v>
      </c>
      <c r="L59" s="325">
        <v>0.44013285992440726</v>
      </c>
      <c r="M59" s="325">
        <v>0.45565184891027588</v>
      </c>
      <c r="N59" s="325">
        <v>0.46228704557588701</v>
      </c>
      <c r="O59" s="325">
        <v>0.45780044724741825</v>
      </c>
      <c r="P59" s="325">
        <v>0.46910579188887513</v>
      </c>
      <c r="Q59" s="325">
        <v>0.47192486366390629</v>
      </c>
    </row>
    <row r="60" spans="1:17">
      <c r="A60" s="312" t="s">
        <v>125</v>
      </c>
      <c r="B60" s="312" t="s">
        <v>125</v>
      </c>
      <c r="C60" s="312" t="str">
        <f>IF(Innehåll_Content!$E$2="Svenska",A60,B60)</f>
        <v>SE4</v>
      </c>
      <c r="D60" s="437"/>
      <c r="E60" s="437"/>
      <c r="F60" s="437"/>
      <c r="G60" s="437"/>
      <c r="H60" s="437"/>
      <c r="I60" s="323">
        <v>0.1168643952233456</v>
      </c>
      <c r="J60" s="345">
        <v>0.11022682053322722</v>
      </c>
      <c r="K60" s="345">
        <v>0.10696561899226539</v>
      </c>
      <c r="L60" s="345">
        <v>0.10867025541175124</v>
      </c>
      <c r="M60" s="345">
        <v>0.10876217617790651</v>
      </c>
      <c r="N60" s="345">
        <v>0.11105178857447945</v>
      </c>
      <c r="O60" s="345">
        <v>0.11465112188748461</v>
      </c>
      <c r="P60" s="345">
        <v>0.12928190499813966</v>
      </c>
      <c r="Q60" s="345">
        <v>0.10626641082609574</v>
      </c>
    </row>
    <row r="61" spans="1:17">
      <c r="A61" s="313" t="s">
        <v>86</v>
      </c>
      <c r="B61" s="313" t="s">
        <v>87</v>
      </c>
      <c r="C61" s="314" t="str">
        <f>IF(Innehåll_Content!$E$2="Svenska",A61,B61)</f>
        <v>Totalt</v>
      </c>
      <c r="D61" s="439"/>
      <c r="E61" s="439"/>
      <c r="F61" s="439"/>
      <c r="G61" s="439"/>
      <c r="H61" s="439"/>
      <c r="I61" s="314">
        <v>51333</v>
      </c>
      <c r="J61" s="314">
        <v>47747</v>
      </c>
      <c r="K61" s="314">
        <v>44734</v>
      </c>
      <c r="L61" s="314">
        <v>43655</v>
      </c>
      <c r="M61" s="314">
        <v>42809</v>
      </c>
      <c r="N61" s="314">
        <v>41206</v>
      </c>
      <c r="O61" s="314">
        <v>39799</v>
      </c>
      <c r="P61" s="314">
        <v>40315</v>
      </c>
      <c r="Q61" s="314">
        <v>39608</v>
      </c>
    </row>
    <row r="63" spans="1:17">
      <c r="A63" s="313" t="s">
        <v>254</v>
      </c>
      <c r="B63" s="5" t="s">
        <v>255</v>
      </c>
      <c r="C63" s="313" t="str">
        <f>IF(Innehåll_Content!$E$2="Svenska",A63,B63)</f>
        <v>Källa: Energimyndigheten och SCB, Årlig energistatistik (El, gas och fjärrvärme)</v>
      </c>
    </row>
    <row r="65" spans="1:17">
      <c r="A65" s="316" t="s">
        <v>256</v>
      </c>
      <c r="B65" s="317" t="s">
        <v>257</v>
      </c>
      <c r="C65" s="316" t="str">
        <f>IF(Innehåll_Content!$E$2="Svenska",A65,B65)</f>
        <v>Andel elproduktion (netto) per elområde 2021-, Procent och TWh</v>
      </c>
      <c r="D65" s="316"/>
      <c r="E65" s="316"/>
      <c r="F65" s="316"/>
      <c r="G65" s="316"/>
      <c r="H65" s="316"/>
      <c r="I65" s="316"/>
    </row>
    <row r="66" spans="1:17">
      <c r="C66" s="324"/>
      <c r="D66" s="434">
        <v>2028</v>
      </c>
      <c r="E66" s="434">
        <v>2027</v>
      </c>
      <c r="F66" s="434">
        <v>2026</v>
      </c>
      <c r="G66" s="434">
        <v>2025</v>
      </c>
      <c r="H66" s="324">
        <v>2024</v>
      </c>
      <c r="I66" s="324">
        <v>2023</v>
      </c>
      <c r="J66" s="324">
        <v>2022</v>
      </c>
      <c r="K66" s="324">
        <v>2021</v>
      </c>
      <c r="L66" s="324"/>
      <c r="M66" s="314"/>
      <c r="N66" s="314"/>
      <c r="O66" s="314"/>
      <c r="P66" s="314"/>
      <c r="Q66" s="314"/>
    </row>
    <row r="67" spans="1:17">
      <c r="A67" s="313" t="s">
        <v>121</v>
      </c>
      <c r="B67" s="313" t="s">
        <v>121</v>
      </c>
      <c r="C67" s="313" t="str">
        <f>IF(Innehåll_Content!$E$2="Svenska",A67,B67)</f>
        <v>SE1</v>
      </c>
      <c r="D67" s="435"/>
      <c r="E67" s="435"/>
      <c r="F67" s="435"/>
      <c r="G67" s="435"/>
      <c r="H67" s="142">
        <v>0.14703336689452953</v>
      </c>
      <c r="I67" s="325">
        <v>0.15823296122209166</v>
      </c>
      <c r="J67" s="325">
        <v>0.17049435119716941</v>
      </c>
      <c r="K67" s="325">
        <v>0.16589938104311397</v>
      </c>
      <c r="L67" s="325"/>
    </row>
    <row r="68" spans="1:17">
      <c r="A68" s="313" t="s">
        <v>122</v>
      </c>
      <c r="B68" s="313" t="s">
        <v>122</v>
      </c>
      <c r="C68" s="313" t="str">
        <f>IF(Innehåll_Content!$E$2="Svenska",A68,B68)</f>
        <v>SE2</v>
      </c>
      <c r="D68" s="435"/>
      <c r="E68" s="435"/>
      <c r="F68" s="435"/>
      <c r="G68" s="435"/>
      <c r="H68" s="142">
        <v>0.31991474278581478</v>
      </c>
      <c r="I68" s="325">
        <v>0.30568816098707402</v>
      </c>
      <c r="J68" s="325">
        <v>0.32529921876379819</v>
      </c>
      <c r="K68" s="325">
        <v>0.31041930482739033</v>
      </c>
      <c r="L68" s="325"/>
    </row>
    <row r="69" spans="1:17">
      <c r="A69" s="313" t="s">
        <v>124</v>
      </c>
      <c r="B69" s="313" t="s">
        <v>124</v>
      </c>
      <c r="C69" s="313" t="str">
        <f>IF(Innehåll_Content!$E$2="Svenska",A69,B69)</f>
        <v>SE3</v>
      </c>
      <c r="D69" s="435"/>
      <c r="E69" s="435"/>
      <c r="F69" s="435"/>
      <c r="G69" s="435"/>
      <c r="H69" s="142">
        <v>0.46741914401285922</v>
      </c>
      <c r="I69" s="325">
        <v>0.4683032216999608</v>
      </c>
      <c r="J69" s="325">
        <v>0.44675289504824589</v>
      </c>
      <c r="K69" s="325">
        <v>0.4727860160715765</v>
      </c>
      <c r="L69" s="325"/>
    </row>
    <row r="70" spans="1:17">
      <c r="A70" s="312" t="s">
        <v>125</v>
      </c>
      <c r="B70" s="312" t="s">
        <v>125</v>
      </c>
      <c r="C70" s="312" t="str">
        <f>IF(Innehåll_Content!$E$2="Svenska",A70,B70)</f>
        <v>SE4</v>
      </c>
      <c r="D70" s="437"/>
      <c r="E70" s="437"/>
      <c r="F70" s="437"/>
      <c r="G70" s="437"/>
      <c r="H70" s="323">
        <v>6.5632746306796441E-2</v>
      </c>
      <c r="I70" s="345">
        <v>6.7775656090873479E-2</v>
      </c>
      <c r="J70" s="345">
        <v>5.7453534990786474E-2</v>
      </c>
      <c r="K70" s="345">
        <v>5.0895298057919217E-2</v>
      </c>
      <c r="L70" s="345"/>
      <c r="M70" s="312"/>
      <c r="N70" s="312"/>
      <c r="O70" s="312"/>
      <c r="P70" s="312"/>
      <c r="Q70" s="312"/>
    </row>
    <row r="71" spans="1:17">
      <c r="A71" s="313" t="s">
        <v>258</v>
      </c>
      <c r="B71" s="315" t="s">
        <v>259</v>
      </c>
      <c r="C71" s="314" t="str">
        <f>IF(Innehåll_Content!$E$2="Svenska",A71,B71)</f>
        <v xml:space="preserve">Totalt </v>
      </c>
      <c r="D71" s="439"/>
      <c r="E71" s="439"/>
      <c r="F71" s="439"/>
      <c r="G71" s="439"/>
      <c r="H71" s="433">
        <v>169.839</v>
      </c>
      <c r="I71" s="433">
        <v>163.392</v>
      </c>
      <c r="J71" s="433">
        <v>169.85900000000001</v>
      </c>
      <c r="K71" s="433">
        <v>152.4</v>
      </c>
      <c r="L71" s="433"/>
      <c r="M71" s="314"/>
      <c r="N71" s="314"/>
      <c r="O71" s="314"/>
      <c r="P71" s="314"/>
      <c r="Q71" s="314"/>
    </row>
    <row r="73" spans="1:17">
      <c r="A73" s="315" t="s">
        <v>260</v>
      </c>
      <c r="B73" s="5" t="s">
        <v>261</v>
      </c>
      <c r="C73" s="315" t="str">
        <f>IF(Innehåll_Content!$E$2="Svenska",A73,B73)</f>
        <v>Källa: Energimyndigheten och SCB, Månatlig energistatistik</v>
      </c>
      <c r="D73" s="315"/>
      <c r="E73" s="315"/>
      <c r="F73" s="315"/>
      <c r="G73" s="315"/>
      <c r="H73" s="315"/>
      <c r="I73" s="315"/>
    </row>
    <row r="76" spans="1:17">
      <c r="A76" s="316" t="s">
        <v>262</v>
      </c>
      <c r="B76" s="317" t="s">
        <v>263</v>
      </c>
      <c r="C76" s="316" t="str">
        <f>IF(Innehåll_Content!$E$2="Svenska",A76,B76)</f>
        <v>Elanvändndning per elområde, totala förluster samt andel elanvändning per elområde (exklusive förluster) 2021-, Procent och TWh</v>
      </c>
      <c r="D76" s="316"/>
      <c r="E76" s="316"/>
      <c r="F76" s="316"/>
      <c r="G76" s="316"/>
      <c r="H76" s="316"/>
      <c r="I76" s="316"/>
    </row>
    <row r="77" spans="1:17">
      <c r="C77" s="324"/>
      <c r="D77" s="434">
        <v>2028</v>
      </c>
      <c r="E77" s="434">
        <v>2027</v>
      </c>
      <c r="F77" s="434">
        <v>2026</v>
      </c>
      <c r="G77" s="434">
        <v>2025</v>
      </c>
      <c r="H77" s="324">
        <v>2024</v>
      </c>
      <c r="I77" s="324">
        <v>2023</v>
      </c>
      <c r="J77" s="324">
        <v>2022</v>
      </c>
      <c r="K77" s="324">
        <v>2021</v>
      </c>
      <c r="L77" s="324"/>
      <c r="M77" s="324"/>
      <c r="N77" s="324"/>
      <c r="O77" s="324"/>
      <c r="P77" s="324"/>
      <c r="Q77" s="324"/>
    </row>
    <row r="78" spans="1:17">
      <c r="A78" s="313" t="s">
        <v>121</v>
      </c>
      <c r="B78" s="313" t="s">
        <v>121</v>
      </c>
      <c r="C78" s="313" t="str">
        <f>IF(Innehåll_Content!$E$2="Svenska",A78,B78)</f>
        <v>SE1</v>
      </c>
      <c r="D78" s="435"/>
      <c r="E78" s="435"/>
      <c r="F78" s="435"/>
      <c r="G78" s="435"/>
      <c r="H78" s="142">
        <v>8.6130541257900373E-2</v>
      </c>
      <c r="I78" s="325">
        <v>8.8758187408100528E-2</v>
      </c>
      <c r="J78" s="325">
        <v>8.7438973510660878E-2</v>
      </c>
      <c r="K78" s="325">
        <v>8.2596538365408645E-2</v>
      </c>
      <c r="L78" s="325"/>
      <c r="M78" s="325"/>
      <c r="N78" s="325"/>
      <c r="O78" s="325"/>
      <c r="P78" s="325"/>
      <c r="Q78" s="325"/>
    </row>
    <row r="79" spans="1:17">
      <c r="A79" s="313" t="s">
        <v>122</v>
      </c>
      <c r="B79" s="313" t="s">
        <v>122</v>
      </c>
      <c r="C79" s="313" t="str">
        <f>IF(Innehåll_Content!$E$2="Svenska",A79,B79)</f>
        <v>SE2</v>
      </c>
      <c r="D79" s="435"/>
      <c r="E79" s="435"/>
      <c r="F79" s="435"/>
      <c r="G79" s="435"/>
      <c r="H79" s="142">
        <v>0.1230918129426774</v>
      </c>
      <c r="I79" s="325">
        <v>0.12457484887641283</v>
      </c>
      <c r="J79" s="325">
        <v>0.12501006433857167</v>
      </c>
      <c r="K79" s="325">
        <v>0.11856410897275681</v>
      </c>
      <c r="L79" s="325"/>
      <c r="M79" s="325"/>
      <c r="N79" s="325"/>
      <c r="O79" s="325"/>
      <c r="P79" s="325"/>
      <c r="Q79" s="325"/>
    </row>
    <row r="80" spans="1:17">
      <c r="A80" s="313" t="s">
        <v>124</v>
      </c>
      <c r="B80" s="313" t="s">
        <v>124</v>
      </c>
      <c r="C80" s="313" t="str">
        <f>IF(Innehåll_Content!$E$2="Svenska",A80,B80)</f>
        <v>SE3</v>
      </c>
      <c r="D80" s="435"/>
      <c r="E80" s="435"/>
      <c r="F80" s="435"/>
      <c r="G80" s="435"/>
      <c r="H80" s="142">
        <v>0.61952839734283582</v>
      </c>
      <c r="I80" s="325">
        <v>0.61590844955368418</v>
      </c>
      <c r="J80" s="325">
        <v>0.61453949246455519</v>
      </c>
      <c r="K80" s="325">
        <v>0.62137590602349413</v>
      </c>
      <c r="L80" s="325"/>
      <c r="M80" s="325"/>
      <c r="N80" s="325"/>
      <c r="O80" s="325"/>
      <c r="P80" s="325"/>
      <c r="Q80" s="325"/>
    </row>
    <row r="81" spans="1:62">
      <c r="A81" s="312" t="s">
        <v>125</v>
      </c>
      <c r="B81" s="312" t="s">
        <v>125</v>
      </c>
      <c r="C81" s="313" t="str">
        <f>IF(Innehåll_Content!$E$2="Svenska",A81,B81)</f>
        <v>SE4</v>
      </c>
      <c r="D81" s="435"/>
      <c r="E81" s="435"/>
      <c r="F81" s="435"/>
      <c r="G81" s="435"/>
      <c r="H81" s="142">
        <v>0.17124924845658646</v>
      </c>
      <c r="I81" s="325">
        <v>0.17075851416180249</v>
      </c>
      <c r="J81" s="325">
        <v>0.17301146968621223</v>
      </c>
      <c r="K81" s="325">
        <v>0.17746344663834041</v>
      </c>
      <c r="L81" s="325"/>
      <c r="M81" s="325"/>
      <c r="N81" s="325"/>
      <c r="O81" s="325"/>
      <c r="P81" s="325"/>
      <c r="Q81" s="325"/>
    </row>
    <row r="82" spans="1:62">
      <c r="A82" s="313" t="s">
        <v>264</v>
      </c>
      <c r="B82" s="313" t="s">
        <v>265</v>
      </c>
      <c r="C82" s="314" t="str">
        <f>IF(Innehåll_Content!$E$2="Svenska",A82,B82)</f>
        <v>Förluster</v>
      </c>
      <c r="D82" s="439"/>
      <c r="E82" s="439"/>
      <c r="F82" s="439"/>
      <c r="G82" s="439"/>
      <c r="H82" s="433">
        <v>9.4290000000000003</v>
      </c>
      <c r="I82" s="433">
        <v>9.5860000000000003</v>
      </c>
      <c r="J82" s="433">
        <v>10.201000000000001</v>
      </c>
      <c r="K82" s="433">
        <v>8.7949999999999999</v>
      </c>
      <c r="L82" s="433"/>
      <c r="M82" s="433"/>
      <c r="N82" s="433"/>
      <c r="O82" s="433"/>
      <c r="P82" s="433"/>
      <c r="Q82" s="433"/>
      <c r="BC82" s="319"/>
      <c r="BD82" s="319"/>
      <c r="BE82" s="319"/>
      <c r="BF82" s="319"/>
      <c r="BG82" s="319"/>
      <c r="BH82" s="319"/>
      <c r="BI82" s="319"/>
      <c r="BJ82" s="319"/>
    </row>
    <row r="84" spans="1:62">
      <c r="A84" s="313" t="s">
        <v>266</v>
      </c>
      <c r="B84" s="5" t="s">
        <v>261</v>
      </c>
      <c r="C84" s="313" t="str">
        <f>IF(Innehåll_Content!$E$2="Svenska",A84,B84)</f>
        <v>Källa: Energimyndigheten och SCB, Årlig energistatistik (El, gas och fjärrvärme) och Månatlig energistatistik</v>
      </c>
    </row>
    <row r="86" spans="1:62">
      <c r="A86" s="316" t="s">
        <v>267</v>
      </c>
      <c r="B86" s="317" t="s">
        <v>268</v>
      </c>
      <c r="C86" s="316" t="str">
        <f>IF(Innehåll_Content!$E$2="Svenska",A86,B86)</f>
        <v xml:space="preserve">Utbyggnadstakt av elproduktion från kärnkraft, vindkraft och solkraft 1975-, TWh/år </v>
      </c>
      <c r="D86" s="316"/>
      <c r="E86" s="316"/>
      <c r="F86" s="316"/>
      <c r="G86" s="316"/>
      <c r="H86" s="316"/>
      <c r="I86" s="316"/>
    </row>
    <row r="87" spans="1:62">
      <c r="C87" s="324"/>
      <c r="D87" s="434">
        <v>2028</v>
      </c>
      <c r="E87" s="434">
        <v>2027</v>
      </c>
      <c r="F87" s="434">
        <v>2026</v>
      </c>
      <c r="G87" s="434">
        <v>2025</v>
      </c>
      <c r="H87" s="434">
        <v>2024</v>
      </c>
      <c r="I87" s="324">
        <v>2023</v>
      </c>
      <c r="J87" s="324">
        <v>2022</v>
      </c>
      <c r="K87" s="324">
        <v>2021</v>
      </c>
      <c r="L87" s="324">
        <v>2020</v>
      </c>
      <c r="M87" s="324">
        <v>2019</v>
      </c>
      <c r="N87" s="324">
        <v>2018</v>
      </c>
      <c r="O87" s="324">
        <v>2017</v>
      </c>
      <c r="P87" s="324">
        <v>2016</v>
      </c>
      <c r="Q87" s="324">
        <v>2015</v>
      </c>
      <c r="R87" s="324">
        <v>2014</v>
      </c>
      <c r="S87" s="324">
        <v>2013</v>
      </c>
      <c r="T87" s="324">
        <v>2012</v>
      </c>
      <c r="U87" s="324">
        <v>2011</v>
      </c>
      <c r="V87" s="324">
        <v>2010</v>
      </c>
      <c r="W87" s="324">
        <v>2009</v>
      </c>
      <c r="X87" s="324">
        <v>2008</v>
      </c>
      <c r="Y87" s="324">
        <v>2007</v>
      </c>
      <c r="Z87" s="324">
        <v>2006</v>
      </c>
      <c r="AA87" s="324">
        <v>2005</v>
      </c>
      <c r="AB87" s="324">
        <v>2004</v>
      </c>
      <c r="AC87" s="324">
        <v>2003</v>
      </c>
      <c r="AD87" s="324">
        <v>2002</v>
      </c>
      <c r="AE87" s="324">
        <v>2001</v>
      </c>
      <c r="AF87" s="324">
        <v>2000</v>
      </c>
      <c r="AG87" s="324">
        <v>1999</v>
      </c>
      <c r="AH87" s="324">
        <v>1998</v>
      </c>
      <c r="AI87" s="324">
        <v>1997</v>
      </c>
      <c r="AJ87" s="324">
        <v>1996</v>
      </c>
      <c r="AK87" s="324">
        <v>1995</v>
      </c>
      <c r="AL87" s="324">
        <v>1994</v>
      </c>
      <c r="AM87" s="324">
        <v>1993</v>
      </c>
      <c r="AN87" s="324">
        <v>1992</v>
      </c>
      <c r="AO87" s="324">
        <v>1991</v>
      </c>
      <c r="AP87" s="324">
        <v>1990</v>
      </c>
      <c r="AQ87" s="324">
        <v>1989</v>
      </c>
      <c r="AR87" s="324">
        <v>1988</v>
      </c>
      <c r="AS87" s="324">
        <v>1987</v>
      </c>
      <c r="AT87" s="324">
        <v>1986</v>
      </c>
      <c r="AU87" s="324">
        <v>1985</v>
      </c>
      <c r="AV87" s="324">
        <v>1984</v>
      </c>
      <c r="AW87" s="324">
        <v>1983</v>
      </c>
      <c r="AX87" s="324">
        <v>1982</v>
      </c>
      <c r="AY87" s="324">
        <v>1981</v>
      </c>
      <c r="AZ87" s="324">
        <v>1980</v>
      </c>
      <c r="BA87" s="324">
        <v>1979</v>
      </c>
      <c r="BB87" s="324">
        <v>1978</v>
      </c>
      <c r="BC87" s="324">
        <v>1977</v>
      </c>
      <c r="BD87" s="324">
        <v>1976</v>
      </c>
      <c r="BE87" s="324">
        <v>1975</v>
      </c>
      <c r="BF87" s="324">
        <v>1974</v>
      </c>
      <c r="BG87" s="324">
        <v>1973</v>
      </c>
      <c r="BH87" s="324">
        <v>1972</v>
      </c>
      <c r="BI87" s="324">
        <v>1971</v>
      </c>
      <c r="BJ87" s="324">
        <v>1970</v>
      </c>
    </row>
    <row r="88" spans="1:62">
      <c r="A88" s="313" t="s">
        <v>269</v>
      </c>
      <c r="B88" s="315" t="s">
        <v>270</v>
      </c>
      <c r="C88" s="313" t="str">
        <f>IF(Innehåll_Content!$E$2="Svenska",A88,B88)</f>
        <v>Kärnkraft 5-års genomsnitt</v>
      </c>
      <c r="D88" s="435"/>
      <c r="E88" s="435"/>
      <c r="F88" s="435"/>
      <c r="G88" s="435"/>
      <c r="H88" s="435"/>
      <c r="J88" s="272"/>
      <c r="K88" s="272"/>
      <c r="L88" s="272"/>
      <c r="M88" s="272"/>
      <c r="N88" s="272"/>
      <c r="O88" s="272"/>
      <c r="P88" s="272"/>
      <c r="Q88" s="272"/>
      <c r="R88" s="272"/>
      <c r="S88" s="272"/>
      <c r="T88" s="272"/>
      <c r="U88" s="272"/>
      <c r="V88" s="272"/>
      <c r="W88" s="272"/>
      <c r="X88" s="272"/>
      <c r="Y88" s="272"/>
      <c r="Z88" s="272"/>
      <c r="AA88" s="272"/>
      <c r="AB88" s="272"/>
      <c r="AC88" s="272"/>
      <c r="AD88" s="272"/>
      <c r="AE88" s="272"/>
      <c r="AF88" s="272"/>
      <c r="AG88" s="272"/>
      <c r="AH88" s="272"/>
      <c r="AI88" s="272"/>
      <c r="AJ88" s="272"/>
      <c r="AK88" s="272"/>
      <c r="AL88" s="272"/>
      <c r="AM88" s="272"/>
      <c r="AN88" s="272"/>
      <c r="AO88" s="272"/>
      <c r="AP88" s="272"/>
      <c r="AQ88" s="272"/>
      <c r="AR88" s="272"/>
      <c r="AS88" s="272"/>
      <c r="AT88" s="272">
        <v>6.1768000000000001</v>
      </c>
      <c r="AU88" s="272">
        <v>6.1023999999999994</v>
      </c>
      <c r="AV88" s="272">
        <v>5.6819999999999995</v>
      </c>
      <c r="AW88" s="272">
        <v>3.2711999999999994</v>
      </c>
      <c r="AX88" s="272">
        <v>3.6599999999999993</v>
      </c>
      <c r="AY88" s="272">
        <v>4.16</v>
      </c>
      <c r="AZ88" s="272">
        <v>2.7800000000000002</v>
      </c>
      <c r="BA88" s="272">
        <v>3.6400000000000006</v>
      </c>
      <c r="BB88" s="272">
        <v>4.1399999999999997</v>
      </c>
      <c r="BC88" s="272">
        <v>3.5200000000000005</v>
      </c>
      <c r="BD88" s="272">
        <v>3.02</v>
      </c>
      <c r="BE88" s="272">
        <v>2.2800000000000002</v>
      </c>
      <c r="BF88" s="272"/>
      <c r="BG88" s="272"/>
      <c r="BH88" s="272"/>
      <c r="BI88" s="272"/>
      <c r="BJ88" s="272"/>
    </row>
    <row r="89" spans="1:62">
      <c r="A89" s="313" t="s">
        <v>271</v>
      </c>
      <c r="B89" s="315" t="s">
        <v>272</v>
      </c>
      <c r="C89" s="313" t="str">
        <f>IF(Innehåll_Content!$E$2="Svenska",A89,B89)</f>
        <v>Kärnkraft 10-års genomsnitt</v>
      </c>
      <c r="D89" s="435"/>
      <c r="E89" s="435"/>
      <c r="F89" s="435"/>
      <c r="G89" s="435"/>
      <c r="H89" s="435"/>
      <c r="J89" s="272"/>
      <c r="K89" s="272"/>
      <c r="L89" s="272"/>
      <c r="M89" s="272"/>
      <c r="N89" s="272"/>
      <c r="O89" s="272"/>
      <c r="P89" s="272"/>
      <c r="Q89" s="272"/>
      <c r="R89" s="272"/>
      <c r="S89" s="272"/>
      <c r="T89" s="272"/>
      <c r="U89" s="272"/>
      <c r="V89" s="272"/>
      <c r="W89" s="272"/>
      <c r="X89" s="272"/>
      <c r="Y89" s="272"/>
      <c r="Z89" s="272"/>
      <c r="AA89" s="272"/>
      <c r="AB89" s="272"/>
      <c r="AC89" s="272"/>
      <c r="AD89" s="272"/>
      <c r="AE89" s="272"/>
      <c r="AF89" s="272"/>
      <c r="AG89" s="272"/>
      <c r="AH89" s="272"/>
      <c r="AI89" s="272"/>
      <c r="AJ89" s="272"/>
      <c r="AK89" s="272"/>
      <c r="AL89" s="272"/>
      <c r="AM89" s="272"/>
      <c r="AN89" s="272"/>
      <c r="AO89" s="272"/>
      <c r="AP89" s="272"/>
      <c r="AQ89" s="272"/>
      <c r="AR89" s="272"/>
      <c r="AS89" s="272"/>
      <c r="AT89" s="272">
        <v>5.1684000000000001</v>
      </c>
      <c r="AU89" s="272">
        <v>4.4412000000000003</v>
      </c>
      <c r="AV89" s="272">
        <v>4.6609999999999996</v>
      </c>
      <c r="AW89" s="272">
        <v>3.7055999999999996</v>
      </c>
      <c r="AX89" s="272">
        <v>3.59</v>
      </c>
      <c r="AY89" s="272">
        <v>3.59</v>
      </c>
      <c r="AZ89" s="272">
        <v>2.5300000000000002</v>
      </c>
      <c r="BA89" s="272"/>
      <c r="BB89" s="272"/>
      <c r="BC89" s="272"/>
      <c r="BD89" s="272"/>
      <c r="BE89" s="272"/>
      <c r="BF89" s="272"/>
      <c r="BG89" s="272"/>
      <c r="BH89" s="272"/>
      <c r="BI89" s="272"/>
      <c r="BJ89" s="272"/>
    </row>
    <row r="90" spans="1:62">
      <c r="A90" s="313" t="s">
        <v>273</v>
      </c>
      <c r="B90" s="315" t="s">
        <v>274</v>
      </c>
      <c r="C90" s="313" t="str">
        <f>IF(Innehåll_Content!$E$2="Svenska",A90,B90)</f>
        <v>Vindkraft 5-årssnitt</v>
      </c>
      <c r="D90" s="673">
        <v>2.6449999999999987</v>
      </c>
      <c r="E90" s="673">
        <v>2.6079999999999997</v>
      </c>
      <c r="F90" s="673">
        <v>3.4583999999999997</v>
      </c>
      <c r="G90" s="673">
        <v>2.9147777777777781</v>
      </c>
      <c r="H90" s="673">
        <v>4.0906666666666656</v>
      </c>
      <c r="I90" s="272">
        <v>3.5</v>
      </c>
      <c r="J90" s="272">
        <v>3.0902777777777786</v>
      </c>
      <c r="K90" s="272">
        <v>2.3257777777777777</v>
      </c>
      <c r="L90" s="272">
        <v>2.2406666666666668</v>
      </c>
      <c r="M90" s="272">
        <v>1.7225000000000001</v>
      </c>
      <c r="N90" s="272">
        <v>1.354888888888889</v>
      </c>
      <c r="O90" s="272">
        <v>2.0886666666666662</v>
      </c>
      <c r="P90" s="272">
        <v>1.873833333333333</v>
      </c>
      <c r="Q90" s="272">
        <v>2.5672777777777775</v>
      </c>
      <c r="R90" s="272">
        <v>1.748777777777778</v>
      </c>
      <c r="S90" s="272">
        <v>1.5683333333333334</v>
      </c>
      <c r="T90" s="272">
        <v>1.146722222222222</v>
      </c>
      <c r="U90" s="272">
        <v>1.0243888888888888</v>
      </c>
      <c r="V90" s="272">
        <v>0.50938888888888889</v>
      </c>
      <c r="W90" s="272">
        <v>0.3280555555555556</v>
      </c>
      <c r="X90" s="272">
        <v>0.27391111111111111</v>
      </c>
      <c r="Y90" s="272">
        <v>0.16473333333333334</v>
      </c>
      <c r="Z90" s="272">
        <v>0.10126666666666666</v>
      </c>
      <c r="AA90" s="272">
        <v>9.6488888888888874E-2</v>
      </c>
      <c r="AB90" s="272">
        <v>9.8400000000000001E-2</v>
      </c>
      <c r="AC90" s="272">
        <v>6.4600000000000005E-2</v>
      </c>
      <c r="AD90" s="272">
        <v>8.0999999999999989E-2</v>
      </c>
      <c r="AE90" s="272">
        <v>6.7599999999999993E-2</v>
      </c>
      <c r="AF90" s="272">
        <v>7.1599999999999997E-2</v>
      </c>
      <c r="AG90" s="272">
        <v>5.7199999999999994E-2</v>
      </c>
      <c r="AH90" s="272">
        <v>5.2000000000000005E-2</v>
      </c>
      <c r="AI90" s="272">
        <v>3.44E-2</v>
      </c>
      <c r="AJ90" s="272">
        <v>2.6199999999999994E-2</v>
      </c>
      <c r="AK90" s="272">
        <v>1.8599999999999998E-2</v>
      </c>
      <c r="AL90" s="272"/>
      <c r="AM90" s="272"/>
      <c r="AN90" s="272"/>
      <c r="AO90" s="272"/>
      <c r="AP90" s="272"/>
      <c r="AQ90" s="272"/>
      <c r="AR90" s="272"/>
      <c r="AS90" s="272"/>
      <c r="AT90" s="272"/>
      <c r="AU90" s="272"/>
      <c r="AV90" s="272"/>
      <c r="AW90" s="272"/>
      <c r="AX90" s="272"/>
      <c r="AY90" s="272"/>
      <c r="AZ90" s="272"/>
      <c r="BA90" s="272"/>
      <c r="BB90" s="272"/>
      <c r="BC90" s="272"/>
      <c r="BD90" s="272"/>
      <c r="BE90" s="272"/>
      <c r="BF90" s="272"/>
      <c r="BG90" s="272"/>
      <c r="BH90" s="272"/>
      <c r="BI90" s="272"/>
      <c r="BJ90" s="272"/>
    </row>
    <row r="91" spans="1:62">
      <c r="A91" s="313" t="s">
        <v>275</v>
      </c>
      <c r="B91" s="315" t="s">
        <v>276</v>
      </c>
      <c r="C91" s="313" t="str">
        <f>IF(Innehåll_Content!$E$2="Svenska",A91,B91)</f>
        <v>Vindkraft 10-års genomsnitt</v>
      </c>
      <c r="D91" s="673">
        <v>3.0683333333333329</v>
      </c>
      <c r="E91" s="673">
        <v>2.8491388888888891</v>
      </c>
      <c r="F91" s="673">
        <v>2.8920555555555554</v>
      </c>
      <c r="G91" s="673">
        <v>2.5777222222222225</v>
      </c>
      <c r="H91" s="673">
        <v>2.9065833333333329</v>
      </c>
      <c r="I91" s="272">
        <v>2.4</v>
      </c>
      <c r="J91" s="272">
        <v>2.5894722222222226</v>
      </c>
      <c r="K91" s="272">
        <v>2.0998055555555553</v>
      </c>
      <c r="L91" s="272">
        <v>2.403972222222222</v>
      </c>
      <c r="M91" s="272">
        <v>1.735638888888889</v>
      </c>
      <c r="N91" s="272">
        <v>1.4616111111111112</v>
      </c>
      <c r="O91" s="272">
        <v>1.6176944444444445</v>
      </c>
      <c r="P91" s="272">
        <v>1.449111111111111</v>
      </c>
      <c r="Q91" s="272">
        <v>1.5383333333333333</v>
      </c>
      <c r="R91" s="272">
        <v>1.0384166666666668</v>
      </c>
      <c r="S91" s="272">
        <v>0.92112222222222218</v>
      </c>
      <c r="T91" s="272">
        <v>0.65572777777777769</v>
      </c>
      <c r="U91" s="272">
        <v>0.5628277777777777</v>
      </c>
      <c r="V91" s="272">
        <v>0.30293888888888887</v>
      </c>
      <c r="W91" s="272">
        <v>0.21322777777777779</v>
      </c>
      <c r="X91" s="272">
        <v>0.16925555555555555</v>
      </c>
      <c r="Y91" s="272">
        <v>0.12286666666666665</v>
      </c>
      <c r="Z91" s="272">
        <v>8.4433333333333332E-2</v>
      </c>
      <c r="AA91" s="272">
        <v>8.4044444444444449E-2</v>
      </c>
      <c r="AB91" s="272">
        <v>7.7800000000000008E-2</v>
      </c>
      <c r="AC91" s="272">
        <v>5.8299999999999998E-2</v>
      </c>
      <c r="AD91" s="272">
        <v>5.7699999999999994E-2</v>
      </c>
      <c r="AE91" s="272">
        <v>4.6899999999999997E-2</v>
      </c>
      <c r="AF91" s="272">
        <v>4.5100000000000001E-2</v>
      </c>
      <c r="AG91" s="272"/>
      <c r="AH91" s="272"/>
      <c r="AI91" s="272"/>
      <c r="AJ91" s="272"/>
      <c r="AK91" s="272"/>
      <c r="AL91" s="272"/>
      <c r="AM91" s="272"/>
      <c r="AN91" s="272"/>
      <c r="AO91" s="272"/>
      <c r="AP91" s="272"/>
      <c r="AQ91" s="272"/>
      <c r="AR91" s="272"/>
      <c r="AS91" s="272"/>
      <c r="AT91" s="272"/>
      <c r="AU91" s="272"/>
      <c r="AV91" s="272"/>
      <c r="AW91" s="272"/>
      <c r="AX91" s="272"/>
      <c r="AY91" s="272"/>
      <c r="AZ91" s="272"/>
      <c r="BA91" s="272"/>
      <c r="BB91" s="272"/>
      <c r="BC91" s="272"/>
      <c r="BD91" s="272"/>
      <c r="BE91" s="272"/>
      <c r="BF91" s="272"/>
      <c r="BG91" s="272"/>
      <c r="BH91" s="272"/>
      <c r="BI91" s="272"/>
      <c r="BJ91" s="272"/>
    </row>
    <row r="92" spans="1:62">
      <c r="A92" s="313" t="s">
        <v>277</v>
      </c>
      <c r="B92" s="315" t="s">
        <v>278</v>
      </c>
      <c r="C92" s="313" t="str">
        <f>IF(Innehåll_Content!$E$2="Svenska",A92,B92)</f>
        <v>Solkraft 5-års genomsnitt</v>
      </c>
      <c r="D92" s="673">
        <v>1.1796</v>
      </c>
      <c r="E92" s="673">
        <v>1.2070000000000001</v>
      </c>
      <c r="F92" s="673">
        <v>1.0748000000000002</v>
      </c>
      <c r="G92" s="673">
        <v>0.93905555555555564</v>
      </c>
      <c r="H92" s="673">
        <v>0.73197777777777773</v>
      </c>
      <c r="I92" s="272">
        <v>0.56862222222222214</v>
      </c>
      <c r="J92" s="272">
        <v>0.36483333333333334</v>
      </c>
      <c r="K92" s="272">
        <v>0.19649999999999998</v>
      </c>
      <c r="L92" s="272">
        <v>0.14155555555555552</v>
      </c>
      <c r="M92" s="272">
        <v>8.0833333333333326E-2</v>
      </c>
      <c r="N92" s="272">
        <v>4.4777777777777764E-2</v>
      </c>
      <c r="O92" s="272">
        <v>2.4388888888888891E-2</v>
      </c>
      <c r="P92" s="272">
        <v>2.6000000000000002E-2</v>
      </c>
      <c r="Q92" s="272"/>
      <c r="R92" s="272"/>
      <c r="S92" s="272"/>
      <c r="T92" s="272"/>
      <c r="U92" s="272"/>
      <c r="V92" s="272"/>
      <c r="W92" s="272"/>
      <c r="X92" s="272"/>
      <c r="Y92" s="272"/>
      <c r="Z92" s="272"/>
      <c r="AA92" s="272"/>
      <c r="AB92" s="272"/>
      <c r="AC92" s="272"/>
      <c r="AD92" s="272"/>
      <c r="AE92" s="272"/>
      <c r="AF92" s="272"/>
      <c r="AG92" s="272"/>
      <c r="AH92" s="272"/>
      <c r="AI92" s="272"/>
      <c r="AJ92" s="272"/>
      <c r="AK92" s="272"/>
      <c r="AL92" s="272"/>
      <c r="AM92" s="272"/>
      <c r="AN92" s="272"/>
      <c r="AO92" s="272"/>
      <c r="AP92" s="272"/>
      <c r="AQ92" s="272"/>
      <c r="AR92" s="272"/>
      <c r="AS92" s="272"/>
      <c r="AT92" s="272"/>
      <c r="AU92" s="272"/>
      <c r="AV92" s="272"/>
      <c r="AW92" s="272"/>
      <c r="AX92" s="272"/>
      <c r="AY92" s="272"/>
      <c r="AZ92" s="272"/>
      <c r="BA92" s="272"/>
      <c r="BB92" s="272"/>
      <c r="BC92" s="272"/>
      <c r="BD92" s="272"/>
      <c r="BE92" s="272"/>
      <c r="BF92" s="272"/>
      <c r="BG92" s="272"/>
      <c r="BH92" s="272"/>
      <c r="BI92" s="272"/>
      <c r="BJ92" s="272"/>
    </row>
    <row r="93" spans="1:62">
      <c r="A93" s="313" t="s">
        <v>279</v>
      </c>
      <c r="B93" s="318" t="s">
        <v>280</v>
      </c>
      <c r="C93" s="312" t="str">
        <f>IF(Innehåll_Content!$E$2="Svenska",A93,B93)</f>
        <v>Solkraft 10-års genomsnitt</v>
      </c>
      <c r="D93" s="674">
        <v>0.87411111111111117</v>
      </c>
      <c r="E93" s="674">
        <v>0.78591666666666671</v>
      </c>
      <c r="F93" s="674">
        <v>0.63569444444444445</v>
      </c>
      <c r="G93" s="674">
        <v>0.54030555555555559</v>
      </c>
      <c r="H93" s="674">
        <v>0.40640555555555552</v>
      </c>
      <c r="I93" s="441">
        <v>0.30669999999999997</v>
      </c>
      <c r="J93" s="441">
        <v>0.19461111111111112</v>
      </c>
      <c r="K93" s="441">
        <v>0.11124999999999999</v>
      </c>
      <c r="L93" s="441"/>
      <c r="M93" s="441"/>
      <c r="N93" s="441"/>
      <c r="O93" s="441"/>
      <c r="P93" s="441"/>
      <c r="Q93" s="441"/>
      <c r="R93" s="441"/>
      <c r="S93" s="441"/>
      <c r="T93" s="441"/>
      <c r="U93" s="441"/>
      <c r="V93" s="441"/>
      <c r="W93" s="441"/>
      <c r="X93" s="441"/>
      <c r="Y93" s="441"/>
      <c r="Z93" s="441"/>
      <c r="AA93" s="441"/>
      <c r="AB93" s="441"/>
      <c r="AC93" s="441"/>
      <c r="AD93" s="441"/>
      <c r="AE93" s="441"/>
      <c r="AF93" s="441"/>
      <c r="AG93" s="441"/>
      <c r="AH93" s="441"/>
      <c r="AI93" s="441"/>
      <c r="AJ93" s="441"/>
      <c r="AK93" s="441"/>
      <c r="AL93" s="441"/>
      <c r="AM93" s="441"/>
      <c r="AN93" s="441"/>
      <c r="AO93" s="441"/>
      <c r="AP93" s="441"/>
      <c r="AQ93" s="441"/>
      <c r="AR93" s="441"/>
      <c r="AS93" s="441"/>
      <c r="AT93" s="441"/>
      <c r="AU93" s="441"/>
      <c r="AV93" s="441"/>
      <c r="AW93" s="441"/>
      <c r="AX93" s="441"/>
      <c r="AY93" s="441"/>
      <c r="AZ93" s="441"/>
      <c r="BA93" s="441"/>
      <c r="BB93" s="441"/>
      <c r="BC93" s="441"/>
      <c r="BD93" s="441"/>
      <c r="BE93" s="441"/>
      <c r="BF93" s="441"/>
      <c r="BG93" s="441"/>
      <c r="BH93" s="441"/>
      <c r="BI93" s="441"/>
      <c r="BJ93" s="441"/>
    </row>
    <row r="95" spans="1:62">
      <c r="A95" s="313" t="s">
        <v>212</v>
      </c>
      <c r="B95" s="5" t="s">
        <v>213</v>
      </c>
      <c r="C95" s="313" t="str">
        <f>IF(Innehåll_Content!$E$2="Svenska",A95,B95)</f>
        <v>Källa: Energimyndigheten och SCB, Årlig energibalans.</v>
      </c>
    </row>
  </sheetData>
  <hyperlinks>
    <hyperlink ref="C1" location="Innehåll_Content!A1" display="Innehåll_Content!A1" xr:uid="{7B94DF94-EE88-4EF8-9EEE-93E2C467270D}"/>
    <hyperlink ref="A1" location="Innehåll_Content!A1" display="Tillbaka till innehåll" xr:uid="{15D9DDAB-D59E-42C5-93FB-8C6E0196A1B0}"/>
    <hyperlink ref="B1" location="Innehåll_Content!A1" display="Back to content" xr:uid="{D1C9D371-1123-4920-822A-28F09824F94D}"/>
  </hyperlinks>
  <pageMargins left="0.78740157480314965" right="0.78740157480314965" top="1.1023622047244095" bottom="0.62992125984251968" header="0.31496062992125984" footer="0.31496062992125984"/>
  <pageSetup paperSize="9" orientation="portrait" r:id="rId1"/>
  <headerFooter>
    <oddHeader>&amp;L&amp;G</oddHead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BBFB7-4075-40DD-9B03-B2252DB2797E}">
  <sheetPr codeName="Blad7"/>
  <dimension ref="A1:AL18"/>
  <sheetViews>
    <sheetView showGridLines="0" zoomScaleNormal="100" workbookViewId="0">
      <pane xSplit="3" ySplit="5" topLeftCell="D6" activePane="bottomRight" state="frozen"/>
      <selection activeCell="M48" sqref="M48"/>
      <selection pane="topRight" activeCell="M48" sqref="M48"/>
      <selection pane="bottomLeft" activeCell="M48" sqref="M48"/>
      <selection pane="bottomRight" activeCell="M48" sqref="M48"/>
    </sheetView>
  </sheetViews>
  <sheetFormatPr defaultRowHeight="15.75"/>
  <cols>
    <col min="1" max="1" width="9.33203125" style="279" hidden="1" customWidth="1"/>
    <col min="2" max="2" width="20.83203125" style="279" hidden="1" customWidth="1"/>
    <col min="3" max="3" width="125.33203125" style="279" bestFit="1" customWidth="1"/>
    <col min="4" max="4" width="10.1640625" style="279" customWidth="1"/>
    <col min="5" max="7" width="11.83203125" style="279" customWidth="1"/>
    <col min="8" max="30" width="11" style="279" customWidth="1"/>
    <col min="31" max="33" width="9.1640625" style="279"/>
    <col min="34" max="34" width="9.6640625" style="279" bestFit="1" customWidth="1"/>
    <col min="35" max="35" width="10.33203125" style="279" bestFit="1" customWidth="1"/>
    <col min="36" max="37" width="9.1640625" style="279"/>
    <col min="38" max="38" width="9.1640625" style="1"/>
    <col min="39" max="258" width="9.1640625" style="279"/>
    <col min="259" max="259" width="33.5" style="279" customWidth="1"/>
    <col min="260" max="277" width="17.5" style="279" bestFit="1" customWidth="1"/>
    <col min="278" max="278" width="15.6640625" style="279" customWidth="1"/>
    <col min="279" max="279" width="17.5" style="279" customWidth="1"/>
    <col min="280" max="514" width="9.1640625" style="279"/>
    <col min="515" max="515" width="33.5" style="279" customWidth="1"/>
    <col min="516" max="533" width="17.5" style="279" bestFit="1" customWidth="1"/>
    <col min="534" max="534" width="15.6640625" style="279" customWidth="1"/>
    <col min="535" max="535" width="17.5" style="279" customWidth="1"/>
    <col min="536" max="770" width="9.1640625" style="279"/>
    <col min="771" max="771" width="33.5" style="279" customWidth="1"/>
    <col min="772" max="789" width="17.5" style="279" bestFit="1" customWidth="1"/>
    <col min="790" max="790" width="15.6640625" style="279" customWidth="1"/>
    <col min="791" max="791" width="17.5" style="279" customWidth="1"/>
    <col min="792" max="1026" width="9.1640625" style="279"/>
    <col min="1027" max="1027" width="33.5" style="279" customWidth="1"/>
    <col min="1028" max="1045" width="17.5" style="279" bestFit="1" customWidth="1"/>
    <col min="1046" max="1046" width="15.6640625" style="279" customWidth="1"/>
    <col min="1047" max="1047" width="17.5" style="279" customWidth="1"/>
    <col min="1048" max="1282" width="9.1640625" style="279"/>
    <col min="1283" max="1283" width="33.5" style="279" customWidth="1"/>
    <col min="1284" max="1301" width="17.5" style="279" bestFit="1" customWidth="1"/>
    <col min="1302" max="1302" width="15.6640625" style="279" customWidth="1"/>
    <col min="1303" max="1303" width="17.5" style="279" customWidth="1"/>
    <col min="1304" max="1538" width="9.1640625" style="279"/>
    <col min="1539" max="1539" width="33.5" style="279" customWidth="1"/>
    <col min="1540" max="1557" width="17.5" style="279" bestFit="1" customWidth="1"/>
    <col min="1558" max="1558" width="15.6640625" style="279" customWidth="1"/>
    <col min="1559" max="1559" width="17.5" style="279" customWidth="1"/>
    <col min="1560" max="1794" width="9.1640625" style="279"/>
    <col min="1795" max="1795" width="33.5" style="279" customWidth="1"/>
    <col min="1796" max="1813" width="17.5" style="279" bestFit="1" customWidth="1"/>
    <col min="1814" max="1814" width="15.6640625" style="279" customWidth="1"/>
    <col min="1815" max="1815" width="17.5" style="279" customWidth="1"/>
    <col min="1816" max="2050" width="9.1640625" style="279"/>
    <col min="2051" max="2051" width="33.5" style="279" customWidth="1"/>
    <col min="2052" max="2069" width="17.5" style="279" bestFit="1" customWidth="1"/>
    <col min="2070" max="2070" width="15.6640625" style="279" customWidth="1"/>
    <col min="2071" max="2071" width="17.5" style="279" customWidth="1"/>
    <col min="2072" max="2306" width="9.1640625" style="279"/>
    <col min="2307" max="2307" width="33.5" style="279" customWidth="1"/>
    <col min="2308" max="2325" width="17.5" style="279" bestFit="1" customWidth="1"/>
    <col min="2326" max="2326" width="15.6640625" style="279" customWidth="1"/>
    <col min="2327" max="2327" width="17.5" style="279" customWidth="1"/>
    <col min="2328" max="2562" width="9.1640625" style="279"/>
    <col min="2563" max="2563" width="33.5" style="279" customWidth="1"/>
    <col min="2564" max="2581" width="17.5" style="279" bestFit="1" customWidth="1"/>
    <col min="2582" max="2582" width="15.6640625" style="279" customWidth="1"/>
    <col min="2583" max="2583" width="17.5" style="279" customWidth="1"/>
    <col min="2584" max="2818" width="9.1640625" style="279"/>
    <col min="2819" max="2819" width="33.5" style="279" customWidth="1"/>
    <col min="2820" max="2837" width="17.5" style="279" bestFit="1" customWidth="1"/>
    <col min="2838" max="2838" width="15.6640625" style="279" customWidth="1"/>
    <col min="2839" max="2839" width="17.5" style="279" customWidth="1"/>
    <col min="2840" max="3074" width="9.1640625" style="279"/>
    <col min="3075" max="3075" width="33.5" style="279" customWidth="1"/>
    <col min="3076" max="3093" width="17.5" style="279" bestFit="1" customWidth="1"/>
    <col min="3094" max="3094" width="15.6640625" style="279" customWidth="1"/>
    <col min="3095" max="3095" width="17.5" style="279" customWidth="1"/>
    <col min="3096" max="3330" width="9.1640625" style="279"/>
    <col min="3331" max="3331" width="33.5" style="279" customWidth="1"/>
    <col min="3332" max="3349" width="17.5" style="279" bestFit="1" customWidth="1"/>
    <col min="3350" max="3350" width="15.6640625" style="279" customWidth="1"/>
    <col min="3351" max="3351" width="17.5" style="279" customWidth="1"/>
    <col min="3352" max="3586" width="9.1640625" style="279"/>
    <col min="3587" max="3587" width="33.5" style="279" customWidth="1"/>
    <col min="3588" max="3605" width="17.5" style="279" bestFit="1" customWidth="1"/>
    <col min="3606" max="3606" width="15.6640625" style="279" customWidth="1"/>
    <col min="3607" max="3607" width="17.5" style="279" customWidth="1"/>
    <col min="3608" max="3842" width="9.1640625" style="279"/>
    <col min="3843" max="3843" width="33.5" style="279" customWidth="1"/>
    <col min="3844" max="3861" width="17.5" style="279" bestFit="1" customWidth="1"/>
    <col min="3862" max="3862" width="15.6640625" style="279" customWidth="1"/>
    <col min="3863" max="3863" width="17.5" style="279" customWidth="1"/>
    <col min="3864" max="4098" width="9.1640625" style="279"/>
    <col min="4099" max="4099" width="33.5" style="279" customWidth="1"/>
    <col min="4100" max="4117" width="17.5" style="279" bestFit="1" customWidth="1"/>
    <col min="4118" max="4118" width="15.6640625" style="279" customWidth="1"/>
    <col min="4119" max="4119" width="17.5" style="279" customWidth="1"/>
    <col min="4120" max="4354" width="9.1640625" style="279"/>
    <col min="4355" max="4355" width="33.5" style="279" customWidth="1"/>
    <col min="4356" max="4373" width="17.5" style="279" bestFit="1" customWidth="1"/>
    <col min="4374" max="4374" width="15.6640625" style="279" customWidth="1"/>
    <col min="4375" max="4375" width="17.5" style="279" customWidth="1"/>
    <col min="4376" max="4610" width="9.1640625" style="279"/>
    <col min="4611" max="4611" width="33.5" style="279" customWidth="1"/>
    <col min="4612" max="4629" width="17.5" style="279" bestFit="1" customWidth="1"/>
    <col min="4630" max="4630" width="15.6640625" style="279" customWidth="1"/>
    <col min="4631" max="4631" width="17.5" style="279" customWidth="1"/>
    <col min="4632" max="4866" width="9.1640625" style="279"/>
    <col min="4867" max="4867" width="33.5" style="279" customWidth="1"/>
    <col min="4868" max="4885" width="17.5" style="279" bestFit="1" customWidth="1"/>
    <col min="4886" max="4886" width="15.6640625" style="279" customWidth="1"/>
    <col min="4887" max="4887" width="17.5" style="279" customWidth="1"/>
    <col min="4888" max="5122" width="9.1640625" style="279"/>
    <col min="5123" max="5123" width="33.5" style="279" customWidth="1"/>
    <col min="5124" max="5141" width="17.5" style="279" bestFit="1" customWidth="1"/>
    <col min="5142" max="5142" width="15.6640625" style="279" customWidth="1"/>
    <col min="5143" max="5143" width="17.5" style="279" customWidth="1"/>
    <col min="5144" max="5378" width="9.1640625" style="279"/>
    <col min="5379" max="5379" width="33.5" style="279" customWidth="1"/>
    <col min="5380" max="5397" width="17.5" style="279" bestFit="1" customWidth="1"/>
    <col min="5398" max="5398" width="15.6640625" style="279" customWidth="1"/>
    <col min="5399" max="5399" width="17.5" style="279" customWidth="1"/>
    <col min="5400" max="5634" width="9.1640625" style="279"/>
    <col min="5635" max="5635" width="33.5" style="279" customWidth="1"/>
    <col min="5636" max="5653" width="17.5" style="279" bestFit="1" customWidth="1"/>
    <col min="5654" max="5654" width="15.6640625" style="279" customWidth="1"/>
    <col min="5655" max="5655" width="17.5" style="279" customWidth="1"/>
    <col min="5656" max="5890" width="9.1640625" style="279"/>
    <col min="5891" max="5891" width="33.5" style="279" customWidth="1"/>
    <col min="5892" max="5909" width="17.5" style="279" bestFit="1" customWidth="1"/>
    <col min="5910" max="5910" width="15.6640625" style="279" customWidth="1"/>
    <col min="5911" max="5911" width="17.5" style="279" customWidth="1"/>
    <col min="5912" max="6146" width="9.1640625" style="279"/>
    <col min="6147" max="6147" width="33.5" style="279" customWidth="1"/>
    <col min="6148" max="6165" width="17.5" style="279" bestFit="1" customWidth="1"/>
    <col min="6166" max="6166" width="15.6640625" style="279" customWidth="1"/>
    <col min="6167" max="6167" width="17.5" style="279" customWidth="1"/>
    <col min="6168" max="6402" width="9.1640625" style="279"/>
    <col min="6403" max="6403" width="33.5" style="279" customWidth="1"/>
    <col min="6404" max="6421" width="17.5" style="279" bestFit="1" customWidth="1"/>
    <col min="6422" max="6422" width="15.6640625" style="279" customWidth="1"/>
    <col min="6423" max="6423" width="17.5" style="279" customWidth="1"/>
    <col min="6424" max="6658" width="9.1640625" style="279"/>
    <col min="6659" max="6659" width="33.5" style="279" customWidth="1"/>
    <col min="6660" max="6677" width="17.5" style="279" bestFit="1" customWidth="1"/>
    <col min="6678" max="6678" width="15.6640625" style="279" customWidth="1"/>
    <col min="6679" max="6679" width="17.5" style="279" customWidth="1"/>
    <col min="6680" max="6914" width="9.1640625" style="279"/>
    <col min="6915" max="6915" width="33.5" style="279" customWidth="1"/>
    <col min="6916" max="6933" width="17.5" style="279" bestFit="1" customWidth="1"/>
    <col min="6934" max="6934" width="15.6640625" style="279" customWidth="1"/>
    <col min="6935" max="6935" width="17.5" style="279" customWidth="1"/>
    <col min="6936" max="7170" width="9.1640625" style="279"/>
    <col min="7171" max="7171" width="33.5" style="279" customWidth="1"/>
    <col min="7172" max="7189" width="17.5" style="279" bestFit="1" customWidth="1"/>
    <col min="7190" max="7190" width="15.6640625" style="279" customWidth="1"/>
    <col min="7191" max="7191" width="17.5" style="279" customWidth="1"/>
    <col min="7192" max="7426" width="9.1640625" style="279"/>
    <col min="7427" max="7427" width="33.5" style="279" customWidth="1"/>
    <col min="7428" max="7445" width="17.5" style="279" bestFit="1" customWidth="1"/>
    <col min="7446" max="7446" width="15.6640625" style="279" customWidth="1"/>
    <col min="7447" max="7447" width="17.5" style="279" customWidth="1"/>
    <col min="7448" max="7682" width="9.1640625" style="279"/>
    <col min="7683" max="7683" width="33.5" style="279" customWidth="1"/>
    <col min="7684" max="7701" width="17.5" style="279" bestFit="1" customWidth="1"/>
    <col min="7702" max="7702" width="15.6640625" style="279" customWidth="1"/>
    <col min="7703" max="7703" width="17.5" style="279" customWidth="1"/>
    <col min="7704" max="7938" width="9.1640625" style="279"/>
    <col min="7939" max="7939" width="33.5" style="279" customWidth="1"/>
    <col min="7940" max="7957" width="17.5" style="279" bestFit="1" customWidth="1"/>
    <col min="7958" max="7958" width="15.6640625" style="279" customWidth="1"/>
    <col min="7959" max="7959" width="17.5" style="279" customWidth="1"/>
    <col min="7960" max="8194" width="9.1640625" style="279"/>
    <col min="8195" max="8195" width="33.5" style="279" customWidth="1"/>
    <col min="8196" max="8213" width="17.5" style="279" bestFit="1" customWidth="1"/>
    <col min="8214" max="8214" width="15.6640625" style="279" customWidth="1"/>
    <col min="8215" max="8215" width="17.5" style="279" customWidth="1"/>
    <col min="8216" max="8450" width="9.1640625" style="279"/>
    <col min="8451" max="8451" width="33.5" style="279" customWidth="1"/>
    <col min="8452" max="8469" width="17.5" style="279" bestFit="1" customWidth="1"/>
    <col min="8470" max="8470" width="15.6640625" style="279" customWidth="1"/>
    <col min="8471" max="8471" width="17.5" style="279" customWidth="1"/>
    <col min="8472" max="8706" width="9.1640625" style="279"/>
    <col min="8707" max="8707" width="33.5" style="279" customWidth="1"/>
    <col min="8708" max="8725" width="17.5" style="279" bestFit="1" customWidth="1"/>
    <col min="8726" max="8726" width="15.6640625" style="279" customWidth="1"/>
    <col min="8727" max="8727" width="17.5" style="279" customWidth="1"/>
    <col min="8728" max="8962" width="9.1640625" style="279"/>
    <col min="8963" max="8963" width="33.5" style="279" customWidth="1"/>
    <col min="8964" max="8981" width="17.5" style="279" bestFit="1" customWidth="1"/>
    <col min="8982" max="8982" width="15.6640625" style="279" customWidth="1"/>
    <col min="8983" max="8983" width="17.5" style="279" customWidth="1"/>
    <col min="8984" max="9218" width="9.1640625" style="279"/>
    <col min="9219" max="9219" width="33.5" style="279" customWidth="1"/>
    <col min="9220" max="9237" width="17.5" style="279" bestFit="1" customWidth="1"/>
    <col min="9238" max="9238" width="15.6640625" style="279" customWidth="1"/>
    <col min="9239" max="9239" width="17.5" style="279" customWidth="1"/>
    <col min="9240" max="9474" width="9.1640625" style="279"/>
    <col min="9475" max="9475" width="33.5" style="279" customWidth="1"/>
    <col min="9476" max="9493" width="17.5" style="279" bestFit="1" customWidth="1"/>
    <col min="9494" max="9494" width="15.6640625" style="279" customWidth="1"/>
    <col min="9495" max="9495" width="17.5" style="279" customWidth="1"/>
    <col min="9496" max="9730" width="9.1640625" style="279"/>
    <col min="9731" max="9731" width="33.5" style="279" customWidth="1"/>
    <col min="9732" max="9749" width="17.5" style="279" bestFit="1" customWidth="1"/>
    <col min="9750" max="9750" width="15.6640625" style="279" customWidth="1"/>
    <col min="9751" max="9751" width="17.5" style="279" customWidth="1"/>
    <col min="9752" max="9986" width="9.1640625" style="279"/>
    <col min="9987" max="9987" width="33.5" style="279" customWidth="1"/>
    <col min="9988" max="10005" width="17.5" style="279" bestFit="1" customWidth="1"/>
    <col min="10006" max="10006" width="15.6640625" style="279" customWidth="1"/>
    <col min="10007" max="10007" width="17.5" style="279" customWidth="1"/>
    <col min="10008" max="10242" width="9.1640625" style="279"/>
    <col min="10243" max="10243" width="33.5" style="279" customWidth="1"/>
    <col min="10244" max="10261" width="17.5" style="279" bestFit="1" customWidth="1"/>
    <col min="10262" max="10262" width="15.6640625" style="279" customWidth="1"/>
    <col min="10263" max="10263" width="17.5" style="279" customWidth="1"/>
    <col min="10264" max="10498" width="9.1640625" style="279"/>
    <col min="10499" max="10499" width="33.5" style="279" customWidth="1"/>
    <col min="10500" max="10517" width="17.5" style="279" bestFit="1" customWidth="1"/>
    <col min="10518" max="10518" width="15.6640625" style="279" customWidth="1"/>
    <col min="10519" max="10519" width="17.5" style="279" customWidth="1"/>
    <col min="10520" max="10754" width="9.1640625" style="279"/>
    <col min="10755" max="10755" width="33.5" style="279" customWidth="1"/>
    <col min="10756" max="10773" width="17.5" style="279" bestFit="1" customWidth="1"/>
    <col min="10774" max="10774" width="15.6640625" style="279" customWidth="1"/>
    <col min="10775" max="10775" width="17.5" style="279" customWidth="1"/>
    <col min="10776" max="11010" width="9.1640625" style="279"/>
    <col min="11011" max="11011" width="33.5" style="279" customWidth="1"/>
    <col min="11012" max="11029" width="17.5" style="279" bestFit="1" customWidth="1"/>
    <col min="11030" max="11030" width="15.6640625" style="279" customWidth="1"/>
    <col min="11031" max="11031" width="17.5" style="279" customWidth="1"/>
    <col min="11032" max="11266" width="9.1640625" style="279"/>
    <col min="11267" max="11267" width="33.5" style="279" customWidth="1"/>
    <col min="11268" max="11285" width="17.5" style="279" bestFit="1" customWidth="1"/>
    <col min="11286" max="11286" width="15.6640625" style="279" customWidth="1"/>
    <col min="11287" max="11287" width="17.5" style="279" customWidth="1"/>
    <col min="11288" max="11522" width="9.1640625" style="279"/>
    <col min="11523" max="11523" width="33.5" style="279" customWidth="1"/>
    <col min="11524" max="11541" width="17.5" style="279" bestFit="1" customWidth="1"/>
    <col min="11542" max="11542" width="15.6640625" style="279" customWidth="1"/>
    <col min="11543" max="11543" width="17.5" style="279" customWidth="1"/>
    <col min="11544" max="11778" width="9.1640625" style="279"/>
    <col min="11779" max="11779" width="33.5" style="279" customWidth="1"/>
    <col min="11780" max="11797" width="17.5" style="279" bestFit="1" customWidth="1"/>
    <col min="11798" max="11798" width="15.6640625" style="279" customWidth="1"/>
    <col min="11799" max="11799" width="17.5" style="279" customWidth="1"/>
    <col min="11800" max="12034" width="9.1640625" style="279"/>
    <col min="12035" max="12035" width="33.5" style="279" customWidth="1"/>
    <col min="12036" max="12053" width="17.5" style="279" bestFit="1" customWidth="1"/>
    <col min="12054" max="12054" width="15.6640625" style="279" customWidth="1"/>
    <col min="12055" max="12055" width="17.5" style="279" customWidth="1"/>
    <col min="12056" max="12290" width="9.1640625" style="279"/>
    <col min="12291" max="12291" width="33.5" style="279" customWidth="1"/>
    <col min="12292" max="12309" width="17.5" style="279" bestFit="1" customWidth="1"/>
    <col min="12310" max="12310" width="15.6640625" style="279" customWidth="1"/>
    <col min="12311" max="12311" width="17.5" style="279" customWidth="1"/>
    <col min="12312" max="12546" width="9.1640625" style="279"/>
    <col min="12547" max="12547" width="33.5" style="279" customWidth="1"/>
    <col min="12548" max="12565" width="17.5" style="279" bestFit="1" customWidth="1"/>
    <col min="12566" max="12566" width="15.6640625" style="279" customWidth="1"/>
    <col min="12567" max="12567" width="17.5" style="279" customWidth="1"/>
    <col min="12568" max="12802" width="9.1640625" style="279"/>
    <col min="12803" max="12803" width="33.5" style="279" customWidth="1"/>
    <col min="12804" max="12821" width="17.5" style="279" bestFit="1" customWidth="1"/>
    <col min="12822" max="12822" width="15.6640625" style="279" customWidth="1"/>
    <col min="12823" max="12823" width="17.5" style="279" customWidth="1"/>
    <col min="12824" max="13058" width="9.1640625" style="279"/>
    <col min="13059" max="13059" width="33.5" style="279" customWidth="1"/>
    <col min="13060" max="13077" width="17.5" style="279" bestFit="1" customWidth="1"/>
    <col min="13078" max="13078" width="15.6640625" style="279" customWidth="1"/>
    <col min="13079" max="13079" width="17.5" style="279" customWidth="1"/>
    <col min="13080" max="13314" width="9.1640625" style="279"/>
    <col min="13315" max="13315" width="33.5" style="279" customWidth="1"/>
    <col min="13316" max="13333" width="17.5" style="279" bestFit="1" customWidth="1"/>
    <col min="13334" max="13334" width="15.6640625" style="279" customWidth="1"/>
    <col min="13335" max="13335" width="17.5" style="279" customWidth="1"/>
    <col min="13336" max="13570" width="9.1640625" style="279"/>
    <col min="13571" max="13571" width="33.5" style="279" customWidth="1"/>
    <col min="13572" max="13589" width="17.5" style="279" bestFit="1" customWidth="1"/>
    <col min="13590" max="13590" width="15.6640625" style="279" customWidth="1"/>
    <col min="13591" max="13591" width="17.5" style="279" customWidth="1"/>
    <col min="13592" max="13826" width="9.1640625" style="279"/>
    <col min="13827" max="13827" width="33.5" style="279" customWidth="1"/>
    <col min="13828" max="13845" width="17.5" style="279" bestFit="1" customWidth="1"/>
    <col min="13846" max="13846" width="15.6640625" style="279" customWidth="1"/>
    <col min="13847" max="13847" width="17.5" style="279" customWidth="1"/>
    <col min="13848" max="14082" width="9.1640625" style="279"/>
    <col min="14083" max="14083" width="33.5" style="279" customWidth="1"/>
    <col min="14084" max="14101" width="17.5" style="279" bestFit="1" customWidth="1"/>
    <col min="14102" max="14102" width="15.6640625" style="279" customWidth="1"/>
    <col min="14103" max="14103" width="17.5" style="279" customWidth="1"/>
    <col min="14104" max="14338" width="9.1640625" style="279"/>
    <col min="14339" max="14339" width="33.5" style="279" customWidth="1"/>
    <col min="14340" max="14357" width="17.5" style="279" bestFit="1" customWidth="1"/>
    <col min="14358" max="14358" width="15.6640625" style="279" customWidth="1"/>
    <col min="14359" max="14359" width="17.5" style="279" customWidth="1"/>
    <col min="14360" max="14594" width="9.1640625" style="279"/>
    <col min="14595" max="14595" width="33.5" style="279" customWidth="1"/>
    <col min="14596" max="14613" width="17.5" style="279" bestFit="1" customWidth="1"/>
    <col min="14614" max="14614" width="15.6640625" style="279" customWidth="1"/>
    <col min="14615" max="14615" width="17.5" style="279" customWidth="1"/>
    <col min="14616" max="14850" width="9.1640625" style="279"/>
    <col min="14851" max="14851" width="33.5" style="279" customWidth="1"/>
    <col min="14852" max="14869" width="17.5" style="279" bestFit="1" customWidth="1"/>
    <col min="14870" max="14870" width="15.6640625" style="279" customWidth="1"/>
    <col min="14871" max="14871" width="17.5" style="279" customWidth="1"/>
    <col min="14872" max="15106" width="9.1640625" style="279"/>
    <col min="15107" max="15107" width="33.5" style="279" customWidth="1"/>
    <col min="15108" max="15125" width="17.5" style="279" bestFit="1" customWidth="1"/>
    <col min="15126" max="15126" width="15.6640625" style="279" customWidth="1"/>
    <col min="15127" max="15127" width="17.5" style="279" customWidth="1"/>
    <col min="15128" max="15362" width="9.1640625" style="279"/>
    <col min="15363" max="15363" width="33.5" style="279" customWidth="1"/>
    <col min="15364" max="15381" width="17.5" style="279" bestFit="1" customWidth="1"/>
    <col min="15382" max="15382" width="15.6640625" style="279" customWidth="1"/>
    <col min="15383" max="15383" width="17.5" style="279" customWidth="1"/>
    <col min="15384" max="15618" width="9.1640625" style="279"/>
    <col min="15619" max="15619" width="33.5" style="279" customWidth="1"/>
    <col min="15620" max="15637" width="17.5" style="279" bestFit="1" customWidth="1"/>
    <col min="15638" max="15638" width="15.6640625" style="279" customWidth="1"/>
    <col min="15639" max="15639" width="17.5" style="279" customWidth="1"/>
    <col min="15640" max="15874" width="9.1640625" style="279"/>
    <col min="15875" max="15875" width="33.5" style="279" customWidth="1"/>
    <col min="15876" max="15893" width="17.5" style="279" bestFit="1" customWidth="1"/>
    <col min="15894" max="15894" width="15.6640625" style="279" customWidth="1"/>
    <col min="15895" max="15895" width="17.5" style="279" customWidth="1"/>
    <col min="15896" max="16130" width="9.1640625" style="279"/>
    <col min="16131" max="16131" width="33.5" style="279" customWidth="1"/>
    <col min="16132" max="16149" width="17.5" style="279" bestFit="1" customWidth="1"/>
    <col min="16150" max="16150" width="15.6640625" style="279" customWidth="1"/>
    <col min="16151" max="16151" width="17.5" style="279" customWidth="1"/>
    <col min="16152" max="16384" width="9.1640625" style="279"/>
  </cols>
  <sheetData>
    <row r="1" spans="1:38">
      <c r="A1" s="405" t="s">
        <v>64</v>
      </c>
      <c r="B1" s="405" t="s">
        <v>65</v>
      </c>
      <c r="C1" s="548" t="str">
        <f>IF(Innehåll_Content!$E$2="Svenska",A1,B1)</f>
        <v>Tillbaka till innehåll</v>
      </c>
      <c r="D1" s="406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1"/>
      <c r="AD1" s="1"/>
      <c r="AE1" s="1"/>
      <c r="AF1" s="1"/>
      <c r="AG1" s="1"/>
      <c r="AH1" s="1"/>
      <c r="AI1" s="1"/>
      <c r="AJ1" s="1"/>
      <c r="AK1" s="1"/>
    </row>
    <row r="2" spans="1:38" ht="20.25">
      <c r="A2" s="52" t="s">
        <v>281</v>
      </c>
      <c r="B2" s="52" t="s">
        <v>282</v>
      </c>
      <c r="C2" s="52" t="str">
        <f>IF(Innehåll_Content!$E$2="Svenska",A2,B2)</f>
        <v>6. Energiintensitet</v>
      </c>
      <c r="D2" s="52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1"/>
      <c r="AB2" s="1"/>
      <c r="AC2" s="11"/>
      <c r="AD2" s="1"/>
      <c r="AE2" s="1"/>
      <c r="AF2" s="1"/>
      <c r="AG2" s="1"/>
      <c r="AH2" s="1"/>
      <c r="AJ2" s="1"/>
      <c r="AK2" s="1"/>
    </row>
    <row r="3" spans="1:38"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1"/>
      <c r="AB3" s="1"/>
      <c r="AC3" s="11"/>
      <c r="AD3" s="1"/>
      <c r="AE3" s="1"/>
      <c r="AF3" s="1"/>
      <c r="AG3" s="1"/>
      <c r="AH3" s="1"/>
      <c r="AI3" s="1"/>
      <c r="AJ3" s="1"/>
      <c r="AK3" s="1"/>
    </row>
    <row r="4" spans="1:38" ht="15.75" customHeight="1">
      <c r="A4" s="10" t="s">
        <v>283</v>
      </c>
      <c r="B4" s="10" t="s">
        <v>284</v>
      </c>
      <c r="C4" s="10" t="str">
        <f>IF(Innehåll_Content!$E$2="Svenska",A4,B4)</f>
        <v>Tillförd energi (temperaturkorrigerad) per BNP, procent (basår 2005), 1993–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4"/>
      <c r="AB4" s="4"/>
      <c r="AC4" s="12"/>
      <c r="AD4" s="4"/>
      <c r="AE4" s="4"/>
      <c r="AF4" s="4"/>
      <c r="AG4" s="4"/>
      <c r="AH4" s="4"/>
      <c r="AI4" s="4"/>
      <c r="AJ4" s="4"/>
      <c r="AK4" s="4"/>
    </row>
    <row r="5" spans="1:38" ht="15.75" customHeight="1">
      <c r="C5" s="3"/>
      <c r="D5" s="3">
        <v>2023</v>
      </c>
      <c r="E5" s="3">
        <v>2022</v>
      </c>
      <c r="F5" s="3">
        <v>2021</v>
      </c>
      <c r="G5" s="3">
        <v>2020</v>
      </c>
      <c r="H5" s="3">
        <v>2019</v>
      </c>
      <c r="I5" s="3">
        <v>2018</v>
      </c>
      <c r="J5" s="3">
        <v>2017</v>
      </c>
      <c r="K5" s="3">
        <v>2016</v>
      </c>
      <c r="L5" s="3">
        <v>2015</v>
      </c>
      <c r="M5" s="3">
        <v>2014</v>
      </c>
      <c r="N5" s="3">
        <v>2013</v>
      </c>
      <c r="O5" s="3">
        <v>2012</v>
      </c>
      <c r="P5" s="3">
        <v>2011</v>
      </c>
      <c r="Q5" s="3">
        <v>2010</v>
      </c>
      <c r="R5" s="3">
        <v>2009</v>
      </c>
      <c r="S5" s="3">
        <v>2008</v>
      </c>
      <c r="T5" s="3">
        <v>2007</v>
      </c>
      <c r="U5" s="3">
        <v>2006</v>
      </c>
      <c r="V5" s="3">
        <v>2005</v>
      </c>
      <c r="W5" s="3">
        <v>2004</v>
      </c>
      <c r="X5" s="3">
        <v>2003</v>
      </c>
      <c r="Y5" s="3">
        <v>2002</v>
      </c>
      <c r="Z5" s="3">
        <v>2001</v>
      </c>
      <c r="AA5" s="3">
        <v>2000</v>
      </c>
      <c r="AB5" s="3">
        <v>1999</v>
      </c>
      <c r="AC5" s="3">
        <v>1998</v>
      </c>
      <c r="AD5" s="3">
        <v>1997</v>
      </c>
      <c r="AE5" s="3">
        <v>1996</v>
      </c>
      <c r="AF5" s="3">
        <v>1995</v>
      </c>
      <c r="AG5" s="3">
        <v>1994</v>
      </c>
      <c r="AH5" s="3">
        <v>1993</v>
      </c>
      <c r="AI5" s="1"/>
      <c r="AL5" s="279"/>
    </row>
    <row r="6" spans="1:38" ht="15.75" customHeight="1">
      <c r="A6" s="1" t="s">
        <v>285</v>
      </c>
      <c r="B6" s="13" t="s">
        <v>286</v>
      </c>
      <c r="C6" s="443" t="str">
        <f>IF(Innehåll_Content!$E$2="Svenska",A6,B6)</f>
        <v>Total tillförsel exkl. utrikes transport och icke-energiändamål per BNP</v>
      </c>
      <c r="D6" s="443">
        <v>-0.38200000000000001</v>
      </c>
      <c r="E6" s="443">
        <v>-0.36</v>
      </c>
      <c r="F6" s="443">
        <v>-0.33500000000000002</v>
      </c>
      <c r="G6" s="443">
        <v>-0.31</v>
      </c>
      <c r="H6" s="443">
        <v>-0.28799999999999998</v>
      </c>
      <c r="I6" s="443">
        <v>-0.25600000000000001</v>
      </c>
      <c r="J6" s="443">
        <v>-0.248</v>
      </c>
      <c r="K6" s="443">
        <v>-0.23499999999999999</v>
      </c>
      <c r="L6" s="443">
        <v>-0.25800000000000001</v>
      </c>
      <c r="M6" s="443">
        <v>-0.18</v>
      </c>
      <c r="N6" s="443">
        <v>-0.156</v>
      </c>
      <c r="O6" s="443">
        <v>-0.125</v>
      </c>
      <c r="P6" s="443">
        <v>-0.13800000000000001</v>
      </c>
      <c r="Q6" s="443">
        <v>-0.11600000000000001</v>
      </c>
      <c r="R6" s="443">
        <v>-0.125</v>
      </c>
      <c r="S6" s="443">
        <v>-9.6000000000000002E-2</v>
      </c>
      <c r="T6" s="443">
        <v>-0.106</v>
      </c>
      <c r="U6" s="443">
        <v>-0.06</v>
      </c>
      <c r="V6" s="443">
        <v>0</v>
      </c>
      <c r="W6" s="443">
        <v>7.0000000000000007E-2</v>
      </c>
      <c r="X6" s="443">
        <v>6.7000000000000004E-2</v>
      </c>
      <c r="Y6" s="443">
        <v>9.0999999999999998E-2</v>
      </c>
      <c r="Z6" s="443">
        <v>0.106</v>
      </c>
      <c r="AA6" s="443">
        <v>8.4000000000000005E-2</v>
      </c>
      <c r="AB6" s="443">
        <v>0.188</v>
      </c>
      <c r="AC6" s="443">
        <v>0.24</v>
      </c>
      <c r="AD6" s="443">
        <v>0.25900000000000001</v>
      </c>
      <c r="AE6" s="443">
        <v>0.34599999999999997</v>
      </c>
      <c r="AF6" s="443">
        <v>0.318</v>
      </c>
      <c r="AG6" s="443">
        <v>0.36099999999999999</v>
      </c>
      <c r="AH6" s="443">
        <v>0.33600000000000002</v>
      </c>
      <c r="AI6" s="1"/>
      <c r="AL6" s="279"/>
    </row>
    <row r="7" spans="1:38" ht="15.75" customHeight="1">
      <c r="A7" s="1"/>
      <c r="B7" s="5"/>
      <c r="C7" s="1"/>
      <c r="D7" s="1"/>
      <c r="E7" s="280"/>
      <c r="F7" s="280"/>
      <c r="G7" s="280"/>
      <c r="H7" s="280"/>
      <c r="I7" s="280"/>
      <c r="J7" s="280"/>
      <c r="K7" s="280"/>
      <c r="L7" s="280"/>
      <c r="M7" s="280"/>
      <c r="N7" s="280"/>
      <c r="O7" s="280"/>
      <c r="P7" s="280"/>
      <c r="Q7" s="280"/>
      <c r="R7" s="280"/>
      <c r="S7" s="280"/>
      <c r="T7" s="280"/>
      <c r="U7" s="280"/>
      <c r="V7" s="280"/>
      <c r="W7" s="280"/>
      <c r="X7" s="280"/>
      <c r="Y7" s="280"/>
      <c r="Z7" s="280"/>
      <c r="AA7" s="280"/>
      <c r="AB7" s="280"/>
      <c r="AC7" s="280"/>
      <c r="AD7" s="280"/>
      <c r="AE7" s="280"/>
      <c r="AF7" s="280"/>
      <c r="AG7" s="280"/>
      <c r="AH7" s="280"/>
      <c r="AI7" s="280"/>
      <c r="AJ7" s="280"/>
      <c r="AK7" s="280"/>
    </row>
    <row r="8" spans="1:38" ht="15.75" customHeight="1">
      <c r="A8" s="1" t="s">
        <v>160</v>
      </c>
      <c r="B8" s="5" t="s">
        <v>161</v>
      </c>
      <c r="C8" s="1" t="str">
        <f>IF(Innehåll_Content!$E$2="Svenska",A8,B8)</f>
        <v>Källa: SCB och Energimyndigheten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2"/>
      <c r="AB8" s="2"/>
      <c r="AC8" s="11"/>
      <c r="AD8" s="1"/>
      <c r="AE8" s="1"/>
      <c r="AF8" s="1"/>
      <c r="AG8" s="1"/>
      <c r="AH8" s="1"/>
      <c r="AI8" s="1"/>
      <c r="AJ8" s="1"/>
      <c r="AK8" s="1"/>
    </row>
    <row r="9" spans="1:38" ht="15.75" customHeight="1">
      <c r="E9" s="5"/>
      <c r="F9" s="5"/>
      <c r="G9" s="5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1"/>
      <c r="AD9" s="1"/>
      <c r="AE9" s="1"/>
      <c r="AF9" s="1"/>
      <c r="AG9" s="1"/>
      <c r="AH9" s="1"/>
      <c r="AI9" s="1"/>
      <c r="AJ9" s="1"/>
      <c r="AK9" s="1"/>
    </row>
    <row r="10" spans="1:38" ht="15.75" customHeight="1">
      <c r="E10" s="282"/>
      <c r="F10" s="282"/>
      <c r="G10" s="282"/>
      <c r="H10" s="283"/>
      <c r="I10" s="283"/>
      <c r="J10" s="4"/>
      <c r="K10" s="28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1"/>
      <c r="AD10" s="1"/>
      <c r="AE10" s="1"/>
      <c r="AF10" s="1"/>
      <c r="AG10" s="1"/>
      <c r="AH10" s="1"/>
      <c r="AI10" s="1"/>
      <c r="AJ10" s="1"/>
      <c r="AK10" s="1"/>
    </row>
    <row r="11" spans="1:38" ht="15.75" customHeight="1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1"/>
      <c r="AD11" s="1"/>
      <c r="AE11" s="1"/>
      <c r="AF11" s="1"/>
      <c r="AG11" s="1"/>
      <c r="AH11" s="1"/>
      <c r="AI11" s="1"/>
      <c r="AJ11" s="1"/>
      <c r="AK11" s="1"/>
    </row>
    <row r="12" spans="1:38" ht="15.75" customHeight="1">
      <c r="A12" s="4" t="s">
        <v>287</v>
      </c>
      <c r="B12" s="10" t="s">
        <v>288</v>
      </c>
      <c r="C12" s="4" t="str">
        <f>IF(Innehåll_Content!$E$2="Svenska",A12,B12)</f>
        <v>Tillförd och slutanvänd energi (TWh) och BNP (miljarder kr i 2023 års penningvärde), 1993–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1"/>
      <c r="AB12" s="1"/>
      <c r="AC12" s="11"/>
      <c r="AD12" s="1"/>
      <c r="AE12" s="1"/>
      <c r="AF12" s="1"/>
      <c r="AG12" s="1"/>
      <c r="AH12" s="1"/>
      <c r="AI12" s="1"/>
      <c r="AJ12" s="1"/>
      <c r="AK12" s="1"/>
    </row>
    <row r="13" spans="1:38" ht="15.75" customHeight="1">
      <c r="C13" s="3"/>
      <c r="D13" s="3">
        <v>2023</v>
      </c>
      <c r="E13" s="3">
        <v>2022</v>
      </c>
      <c r="F13" s="3">
        <v>2021</v>
      </c>
      <c r="G13" s="3">
        <v>2020</v>
      </c>
      <c r="H13" s="3">
        <v>2019</v>
      </c>
      <c r="I13" s="3">
        <v>2018</v>
      </c>
      <c r="J13" s="3">
        <v>2017</v>
      </c>
      <c r="K13" s="3">
        <v>2016</v>
      </c>
      <c r="L13" s="3">
        <v>2015</v>
      </c>
      <c r="M13" s="3">
        <v>2014</v>
      </c>
      <c r="N13" s="3">
        <v>2013</v>
      </c>
      <c r="O13" s="3">
        <v>2012</v>
      </c>
      <c r="P13" s="3">
        <v>2011</v>
      </c>
      <c r="Q13" s="3">
        <v>2010</v>
      </c>
      <c r="R13" s="3">
        <v>2009</v>
      </c>
      <c r="S13" s="3">
        <v>2008</v>
      </c>
      <c r="T13" s="3">
        <v>2007</v>
      </c>
      <c r="U13" s="3">
        <v>2006</v>
      </c>
      <c r="V13" s="3">
        <v>2005</v>
      </c>
      <c r="W13" s="3">
        <v>2004</v>
      </c>
      <c r="X13" s="3">
        <v>2003</v>
      </c>
      <c r="Y13" s="3">
        <v>2002</v>
      </c>
      <c r="Z13" s="3">
        <v>2001</v>
      </c>
      <c r="AA13" s="3">
        <v>2000</v>
      </c>
      <c r="AB13" s="3">
        <v>1999</v>
      </c>
      <c r="AC13" s="3">
        <v>1998</v>
      </c>
      <c r="AD13" s="3">
        <v>1997</v>
      </c>
      <c r="AE13" s="3">
        <v>1996</v>
      </c>
      <c r="AF13" s="3">
        <v>1995</v>
      </c>
      <c r="AG13" s="3">
        <v>1994</v>
      </c>
      <c r="AH13" s="3">
        <v>1993</v>
      </c>
      <c r="AI13" s="1"/>
      <c r="AL13" s="279"/>
    </row>
    <row r="14" spans="1:38" ht="15.75" customHeight="1">
      <c r="A14" s="1" t="s">
        <v>289</v>
      </c>
      <c r="B14" s="5" t="s">
        <v>290</v>
      </c>
      <c r="C14" s="285" t="str">
        <f>IF(Innehåll_Content!$E$2="Svenska",A14,B14)</f>
        <v>Tillförd energi (exkl. utrikes transporter och icke-energiändamål)</v>
      </c>
      <c r="D14" s="285">
        <v>486.6</v>
      </c>
      <c r="E14" s="285">
        <v>500.1</v>
      </c>
      <c r="F14" s="285">
        <v>513.1</v>
      </c>
      <c r="G14" s="285">
        <v>490.1</v>
      </c>
      <c r="H14" s="285">
        <v>524.29999999999995</v>
      </c>
      <c r="I14" s="285">
        <v>535.70000000000005</v>
      </c>
      <c r="J14" s="285">
        <v>532.20000000000005</v>
      </c>
      <c r="K14" s="285">
        <v>532.29999999999995</v>
      </c>
      <c r="L14" s="285">
        <v>500.3</v>
      </c>
      <c r="M14" s="285">
        <v>526.20000000000005</v>
      </c>
      <c r="N14" s="285">
        <v>538.4</v>
      </c>
      <c r="O14" s="285">
        <v>554</v>
      </c>
      <c r="P14" s="285">
        <v>540.29999999999995</v>
      </c>
      <c r="Q14" s="285">
        <v>555.4</v>
      </c>
      <c r="R14" s="285">
        <v>507.2</v>
      </c>
      <c r="S14" s="285">
        <v>542.1</v>
      </c>
      <c r="T14" s="285">
        <v>542.20000000000005</v>
      </c>
      <c r="U14" s="285">
        <v>554.6</v>
      </c>
      <c r="V14" s="285">
        <v>564.70000000000005</v>
      </c>
      <c r="W14" s="285">
        <v>589.20000000000005</v>
      </c>
      <c r="X14" s="285">
        <v>565.70000000000005</v>
      </c>
      <c r="Y14" s="285">
        <v>564</v>
      </c>
      <c r="Z14" s="285">
        <v>560.1</v>
      </c>
      <c r="AA14" s="285">
        <v>529.6</v>
      </c>
      <c r="AB14" s="285">
        <v>564.70000000000005</v>
      </c>
      <c r="AC14" s="285">
        <v>568.1</v>
      </c>
      <c r="AD14" s="285">
        <v>555</v>
      </c>
      <c r="AE14" s="285">
        <v>584.6</v>
      </c>
      <c r="AF14" s="285">
        <v>556.9</v>
      </c>
      <c r="AG14" s="285">
        <v>548.79999999999995</v>
      </c>
      <c r="AH14" s="285">
        <v>517</v>
      </c>
      <c r="AI14" s="1"/>
      <c r="AL14" s="279"/>
    </row>
    <row r="15" spans="1:38" ht="15.75" customHeight="1">
      <c r="A15" s="1" t="s">
        <v>291</v>
      </c>
      <c r="B15" s="5" t="s">
        <v>177</v>
      </c>
      <c r="C15" s="285" t="str">
        <f>IF(Innehåll_Content!$E$2="Svenska",A15,B15)</f>
        <v>Slutanvänd energi</v>
      </c>
      <c r="D15" s="285">
        <v>353.3</v>
      </c>
      <c r="E15" s="285">
        <v>356.2</v>
      </c>
      <c r="F15" s="285">
        <v>372.1</v>
      </c>
      <c r="G15" s="285">
        <v>355.3</v>
      </c>
      <c r="H15" s="286">
        <v>371.1</v>
      </c>
      <c r="I15" s="286">
        <v>372.4</v>
      </c>
      <c r="J15" s="286">
        <v>378.6</v>
      </c>
      <c r="K15" s="286">
        <v>376</v>
      </c>
      <c r="L15" s="286">
        <v>371.5</v>
      </c>
      <c r="M15" s="286">
        <v>368.4</v>
      </c>
      <c r="N15" s="286">
        <v>375.6</v>
      </c>
      <c r="O15" s="286">
        <v>378</v>
      </c>
      <c r="P15" s="286">
        <v>379.8</v>
      </c>
      <c r="Q15" s="286">
        <v>394.5</v>
      </c>
      <c r="R15" s="286">
        <v>370.4</v>
      </c>
      <c r="S15" s="286">
        <v>385.7</v>
      </c>
      <c r="T15" s="286">
        <v>394.9</v>
      </c>
      <c r="U15" s="286">
        <v>391.6</v>
      </c>
      <c r="V15" s="286">
        <v>393.3</v>
      </c>
      <c r="W15" s="286">
        <v>398</v>
      </c>
      <c r="X15" s="286">
        <v>398</v>
      </c>
      <c r="Y15" s="286">
        <v>393</v>
      </c>
      <c r="Z15" s="286">
        <v>388.2</v>
      </c>
      <c r="AA15" s="286">
        <v>381</v>
      </c>
      <c r="AB15" s="286">
        <v>384.3</v>
      </c>
      <c r="AC15" s="286">
        <v>385.3</v>
      </c>
      <c r="AD15" s="286">
        <v>382.4</v>
      </c>
      <c r="AE15" s="286">
        <v>387.3</v>
      </c>
      <c r="AF15" s="286">
        <v>379.5</v>
      </c>
      <c r="AG15" s="286">
        <v>371.7</v>
      </c>
      <c r="AH15" s="286">
        <v>365.3</v>
      </c>
      <c r="AI15" s="1"/>
      <c r="AL15" s="279"/>
    </row>
    <row r="16" spans="1:38" ht="15.75" customHeight="1">
      <c r="A16" s="279" t="s">
        <v>292</v>
      </c>
      <c r="B16" s="9" t="s">
        <v>293</v>
      </c>
      <c r="C16" s="442" t="str">
        <f>IF(Innehåll_Content!$E$2="Svenska",A16,B16)</f>
        <v xml:space="preserve">BNP (2023) </v>
      </c>
      <c r="D16" s="442">
        <v>6212</v>
      </c>
      <c r="E16" s="442">
        <v>6219</v>
      </c>
      <c r="F16" s="442">
        <v>6130</v>
      </c>
      <c r="G16" s="442">
        <v>5786</v>
      </c>
      <c r="H16" s="442">
        <v>5905</v>
      </c>
      <c r="I16" s="442">
        <v>5758</v>
      </c>
      <c r="J16" s="442">
        <v>5650</v>
      </c>
      <c r="K16" s="442">
        <v>5549</v>
      </c>
      <c r="L16" s="442">
        <v>5422</v>
      </c>
      <c r="M16" s="442">
        <v>5193</v>
      </c>
      <c r="N16" s="442">
        <v>5076</v>
      </c>
      <c r="O16" s="442">
        <v>5019</v>
      </c>
      <c r="P16" s="442">
        <v>5040</v>
      </c>
      <c r="Q16" s="442">
        <v>4885</v>
      </c>
      <c r="R16" s="442">
        <v>4620</v>
      </c>
      <c r="S16" s="442">
        <v>4825</v>
      </c>
      <c r="T16" s="442">
        <v>4870</v>
      </c>
      <c r="U16" s="442">
        <v>4718</v>
      </c>
      <c r="V16" s="442">
        <v>4507</v>
      </c>
      <c r="W16" s="442">
        <v>4385</v>
      </c>
      <c r="X16" s="442">
        <v>4209</v>
      </c>
      <c r="Y16" s="442">
        <v>4131</v>
      </c>
      <c r="Z16" s="442">
        <v>4039</v>
      </c>
      <c r="AA16" s="442">
        <v>3985</v>
      </c>
      <c r="AB16" s="442">
        <v>3808</v>
      </c>
      <c r="AC16" s="442">
        <v>3655</v>
      </c>
      <c r="AD16" s="442">
        <v>3506</v>
      </c>
      <c r="AE16" s="442">
        <v>3402</v>
      </c>
      <c r="AF16" s="442">
        <v>3345</v>
      </c>
      <c r="AG16" s="442">
        <v>3213</v>
      </c>
      <c r="AH16" s="442">
        <v>3089</v>
      </c>
      <c r="AI16" s="1"/>
      <c r="AL16" s="279"/>
    </row>
    <row r="18" spans="1:3" ht="15.75" customHeight="1">
      <c r="A18" s="1" t="s">
        <v>160</v>
      </c>
      <c r="B18" s="5" t="s">
        <v>161</v>
      </c>
      <c r="C18" s="1" t="str">
        <f>IF(Innehåll_Content!$E$2="Svenska",A18,B18)</f>
        <v>Källa: SCB och Energimyndigheten</v>
      </c>
    </row>
  </sheetData>
  <hyperlinks>
    <hyperlink ref="C1" location="Innehåll_Content!A1" display="Innehåll_Content!A1" xr:uid="{5DC8481E-D137-499D-A271-259EA18A098B}"/>
    <hyperlink ref="A1" location="Innehåll_Content!A1" display="Tillbaka till innehåll" xr:uid="{ED0CF2FA-E816-4300-BB79-C3B445692EC4}"/>
    <hyperlink ref="B1" location="Innehåll_Content!A1" display="Back to content" xr:uid="{6ABB20B1-D076-4C96-9728-6EA2AA520B18}"/>
  </hyperlink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Blad51"/>
  <dimension ref="A1:AA21"/>
  <sheetViews>
    <sheetView showGridLines="0" zoomScaleNormal="100" workbookViewId="0">
      <pane ySplit="2" topLeftCell="A3" activePane="bottomLeft" state="frozen"/>
      <selection activeCell="M48" sqref="M48"/>
      <selection pane="bottomLeft" activeCell="M48" sqref="M48"/>
    </sheetView>
  </sheetViews>
  <sheetFormatPr defaultColWidth="10.1640625" defaultRowHeight="15.75" outlineLevelCol="1"/>
  <cols>
    <col min="1" max="2" width="10.1640625" style="1" hidden="1" customWidth="1"/>
    <col min="3" max="3" width="91.33203125" style="1" customWidth="1"/>
    <col min="4" max="8" width="11.83203125" style="1" customWidth="1" outlineLevel="1"/>
    <col min="9" max="27" width="11.83203125" style="1" customWidth="1"/>
    <col min="28" max="230" width="11.6640625" style="1" customWidth="1"/>
    <col min="231" max="231" width="58" style="1" customWidth="1"/>
    <col min="232" max="16384" width="10.1640625" style="1"/>
  </cols>
  <sheetData>
    <row r="1" spans="1:27">
      <c r="A1" s="405" t="s">
        <v>64</v>
      </c>
      <c r="B1" s="405" t="s">
        <v>65</v>
      </c>
      <c r="C1" s="548" t="str">
        <f>IF(Innehåll_Content!$E$2="Svenska",A1,B1)</f>
        <v>Tillbaka till innehåll</v>
      </c>
      <c r="D1" s="28"/>
      <c r="E1" s="28"/>
      <c r="F1" s="28"/>
      <c r="G1" s="28"/>
      <c r="H1" s="28"/>
      <c r="I1" s="406" t="str">
        <f>IF(Innehåll_Content!$E$2="Svenska",'Texter och koder'!B2,'Texter och koder'!B3)</f>
        <v>Klicka på plus-minustecknet ovan för att visa och dölja prognosår</v>
      </c>
    </row>
    <row r="2" spans="1:27" ht="21">
      <c r="A2" s="74" t="s">
        <v>294</v>
      </c>
      <c r="B2" s="74" t="s">
        <v>295</v>
      </c>
      <c r="C2" s="693" t="str">
        <f>IF(Innehåll_Content!$E$2="Svenska",A2,B2)</f>
        <v>7. Andel förnybar energi i transportsektorn</v>
      </c>
      <c r="D2" s="74"/>
      <c r="E2" s="74"/>
      <c r="F2" s="74"/>
      <c r="G2" s="74"/>
      <c r="H2" s="74"/>
      <c r="I2" s="74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</row>
    <row r="3" spans="1:27"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</row>
    <row r="4" spans="1:27" s="48" customFormat="1">
      <c r="A4" s="76" t="s">
        <v>296</v>
      </c>
      <c r="B4" s="73" t="s">
        <v>297</v>
      </c>
      <c r="C4" s="76" t="str">
        <f>IF(Innehåll_Content!$E$2="Svenska",A4,B4)</f>
        <v>Andel förnybara drivmedel i förhållande till total mängd drivmedel i inrikes transporter utifrån energiinnehåll, 2005–</v>
      </c>
      <c r="D4" s="76"/>
      <c r="E4" s="76"/>
      <c r="F4" s="76"/>
      <c r="G4" s="76"/>
      <c r="H4" s="76"/>
      <c r="I4" s="76"/>
      <c r="J4" s="77"/>
      <c r="K4" s="77"/>
      <c r="L4" s="77"/>
      <c r="M4" s="77"/>
      <c r="N4" s="77"/>
      <c r="O4" s="77"/>
      <c r="P4" s="77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</row>
    <row r="5" spans="1:27" s="48" customFormat="1">
      <c r="C5" s="688"/>
      <c r="D5" s="698">
        <v>2028</v>
      </c>
      <c r="E5" s="698">
        <v>2027</v>
      </c>
      <c r="F5" s="698">
        <v>2026</v>
      </c>
      <c r="G5" s="698">
        <v>2025</v>
      </c>
      <c r="H5" s="698">
        <v>2024</v>
      </c>
      <c r="I5" s="699">
        <v>2023</v>
      </c>
      <c r="J5" s="700">
        <v>2022</v>
      </c>
      <c r="K5" s="700">
        <v>2021</v>
      </c>
      <c r="L5" s="700">
        <v>2020</v>
      </c>
      <c r="M5" s="700">
        <v>2019</v>
      </c>
      <c r="N5" s="700">
        <v>2018</v>
      </c>
      <c r="O5" s="700">
        <v>2017</v>
      </c>
      <c r="P5" s="700">
        <v>2016</v>
      </c>
      <c r="Q5" s="700">
        <v>2015</v>
      </c>
      <c r="R5" s="700">
        <v>2014</v>
      </c>
      <c r="S5" s="700">
        <v>2013</v>
      </c>
      <c r="T5" s="700">
        <v>2012</v>
      </c>
      <c r="U5" s="700">
        <v>2011</v>
      </c>
      <c r="V5" s="700">
        <v>2010</v>
      </c>
      <c r="W5" s="700">
        <v>2009</v>
      </c>
      <c r="X5" s="700">
        <v>2008</v>
      </c>
      <c r="Y5" s="700">
        <v>2007</v>
      </c>
      <c r="Z5" s="700">
        <v>2006</v>
      </c>
      <c r="AA5" s="700">
        <v>2005</v>
      </c>
    </row>
    <row r="6" spans="1:27" s="48" customFormat="1">
      <c r="A6" s="66" t="s">
        <v>298</v>
      </c>
      <c r="B6" s="69" t="s">
        <v>299</v>
      </c>
      <c r="C6" s="66" t="str">
        <f>IF(Innehåll_Content!$E$2="Svenska",A6,B6)</f>
        <v>Andel etanol</v>
      </c>
      <c r="D6" s="686">
        <v>1.6551724137931038E-2</v>
      </c>
      <c r="E6" s="687">
        <v>1.7195767195767198E-2</v>
      </c>
      <c r="F6" s="686">
        <v>1.811125485122898E-2</v>
      </c>
      <c r="G6" s="686">
        <v>1.7857142857142856E-2</v>
      </c>
      <c r="H6" s="686">
        <v>1.7789072426937738E-2</v>
      </c>
      <c r="I6" s="685">
        <v>1.9159333453218474E-2</v>
      </c>
      <c r="J6" s="136">
        <v>1.9497455008666807E-2</v>
      </c>
      <c r="K6" s="136">
        <v>1.4348960717543369E-2</v>
      </c>
      <c r="L6" s="136">
        <v>1.0635743696495014E-2</v>
      </c>
      <c r="M6" s="136">
        <v>1.2186655691947415E-2</v>
      </c>
      <c r="N6" s="136">
        <v>1.4077230388177769E-2</v>
      </c>
      <c r="O6" s="78">
        <v>1.2326716596837378E-2</v>
      </c>
      <c r="P6" s="78">
        <v>1.3388833845024827E-2</v>
      </c>
      <c r="Q6" s="78">
        <v>1.6984259147195507E-2</v>
      </c>
      <c r="R6" s="78">
        <v>2.1242950300230139E-2</v>
      </c>
      <c r="S6" s="78">
        <v>2.3203191374960137E-2</v>
      </c>
      <c r="T6" s="78">
        <v>2.6218224380842415E-2</v>
      </c>
      <c r="U6" s="78">
        <v>2.6192252138332716E-2</v>
      </c>
      <c r="V6" s="78">
        <v>2.5107835296962682E-2</v>
      </c>
      <c r="W6" s="78">
        <v>2.4922814578242601E-2</v>
      </c>
      <c r="X6" s="78">
        <v>2.6390549289245783E-2</v>
      </c>
      <c r="Y6" s="78">
        <v>2.2135545146732775E-2</v>
      </c>
      <c r="Z6" s="78">
        <v>2.005625589928885E-2</v>
      </c>
      <c r="AA6" s="78">
        <v>1.8094366461882668E-2</v>
      </c>
    </row>
    <row r="7" spans="1:27" s="48" customFormat="1">
      <c r="A7" s="66" t="s">
        <v>300</v>
      </c>
      <c r="B7" s="69" t="s">
        <v>301</v>
      </c>
      <c r="C7" s="66" t="str">
        <f>IF(Innehåll_Content!$E$2="Svenska",A7,B7)</f>
        <v>Andel övriga flytande biobränslen*</v>
      </c>
      <c r="D7" s="686">
        <v>9.6551724137931023E-3</v>
      </c>
      <c r="E7" s="686">
        <v>1.1904761904761906E-2</v>
      </c>
      <c r="F7" s="686">
        <v>1.1642949547218629E-2</v>
      </c>
      <c r="G7" s="686">
        <v>6.3775510204081625E-3</v>
      </c>
      <c r="H7" s="686">
        <v>2.5412960609911056E-3</v>
      </c>
      <c r="I7" s="685">
        <v>1.4530232753111992E-2</v>
      </c>
      <c r="J7" s="136">
        <v>6.4991516695556036E-3</v>
      </c>
      <c r="K7" s="136">
        <v>3.6480408603923823E-3</v>
      </c>
      <c r="L7" s="136">
        <v>6.0060670286089489E-3</v>
      </c>
      <c r="M7" s="136">
        <v>1.1349103858301198E-3</v>
      </c>
      <c r="N7" s="136">
        <v>3.6798097171466039E-3</v>
      </c>
      <c r="O7" s="78">
        <v>6.5113635381188438E-4</v>
      </c>
      <c r="P7" s="78">
        <v>3.2089720101777636E-5</v>
      </c>
      <c r="Q7" s="78">
        <v>3.1693433824547456E-5</v>
      </c>
      <c r="R7" s="78">
        <v>2.8009324029784913E-5</v>
      </c>
      <c r="S7" s="78">
        <v>8.4623870031823542E-5</v>
      </c>
      <c r="T7" s="78">
        <v>3.1071808516858348E-4</v>
      </c>
      <c r="U7" s="78">
        <v>2.4714642846582815E-4</v>
      </c>
      <c r="V7" s="78">
        <v>0</v>
      </c>
      <c r="W7" s="78">
        <v>0</v>
      </c>
      <c r="X7" s="78">
        <v>0</v>
      </c>
      <c r="Y7" s="78">
        <v>0</v>
      </c>
      <c r="Z7" s="78">
        <v>0</v>
      </c>
      <c r="AA7" s="78">
        <v>0</v>
      </c>
    </row>
    <row r="8" spans="1:27" s="48" customFormat="1">
      <c r="A8" s="66" t="s">
        <v>302</v>
      </c>
      <c r="B8" s="69" t="s">
        <v>303</v>
      </c>
      <c r="C8" s="66" t="str">
        <f>IF(Innehåll_Content!$E$2="Svenska",A8,B8)</f>
        <v>Andel FAME</v>
      </c>
      <c r="D8" s="686">
        <v>2.3448275862068969E-2</v>
      </c>
      <c r="E8" s="686">
        <v>2.5132275132275134E-2</v>
      </c>
      <c r="F8" s="686">
        <v>2.5873221216041398E-2</v>
      </c>
      <c r="G8" s="686">
        <v>2.551020408163265E-2</v>
      </c>
      <c r="H8" s="686">
        <v>2.5412960609911054E-2</v>
      </c>
      <c r="I8" s="685">
        <v>3.9347355950905043E-2</v>
      </c>
      <c r="J8" s="136">
        <v>3.3897536158858634E-2</v>
      </c>
      <c r="K8" s="136">
        <v>3.0643543227296011E-2</v>
      </c>
      <c r="L8" s="136">
        <v>4.4544997128849698E-2</v>
      </c>
      <c r="M8" s="136">
        <v>4.1321359863161461E-2</v>
      </c>
      <c r="N8" s="136">
        <v>3.8084791571242969E-2</v>
      </c>
      <c r="O8" s="78">
        <v>2.8442765703788276E-2</v>
      </c>
      <c r="P8" s="78">
        <v>3.0022869458123231E-2</v>
      </c>
      <c r="Q8" s="78">
        <v>3.7870769510442853E-2</v>
      </c>
      <c r="R8" s="78">
        <v>3.9148552220947312E-2</v>
      </c>
      <c r="S8" s="78">
        <v>2.6592566507768197E-2</v>
      </c>
      <c r="T8" s="78">
        <v>2.6329130386010622E-2</v>
      </c>
      <c r="U8" s="78">
        <v>2.1708586937980775E-2</v>
      </c>
      <c r="V8" s="78">
        <v>1.9194936674754411E-2</v>
      </c>
      <c r="W8" s="78">
        <v>1.7522946826607769E-2</v>
      </c>
      <c r="X8" s="78">
        <v>1.3753477751792939E-2</v>
      </c>
      <c r="Y8" s="78">
        <v>1.0732243483004422E-2</v>
      </c>
      <c r="Z8" s="78">
        <v>5.3307823732353168E-3</v>
      </c>
      <c r="AA8" s="78">
        <v>8.693861488130992E-4</v>
      </c>
    </row>
    <row r="9" spans="1:27" s="48" customFormat="1">
      <c r="A9" s="66" t="s">
        <v>304</v>
      </c>
      <c r="B9" s="69" t="s">
        <v>305</v>
      </c>
      <c r="C9" s="66" t="str">
        <f>IF(Innehåll_Content!$E$2="Svenska",A9,B9)</f>
        <v>Andel biogas</v>
      </c>
      <c r="D9" s="686">
        <v>2.4827586206896551E-2</v>
      </c>
      <c r="E9" s="686">
        <v>2.5132275132275134E-2</v>
      </c>
      <c r="F9" s="686">
        <v>2.4579560155239329E-2</v>
      </c>
      <c r="G9" s="686">
        <v>2.2959183673469385E-2</v>
      </c>
      <c r="H9" s="686">
        <v>2.2871664548919948E-2</v>
      </c>
      <c r="I9" s="685">
        <v>2.2502572847739814E-2</v>
      </c>
      <c r="J9" s="136">
        <v>2.1408970205594929E-2</v>
      </c>
      <c r="K9" s="136">
        <v>1.8361805663974991E-2</v>
      </c>
      <c r="L9" s="136">
        <v>1.6266431535815903E-2</v>
      </c>
      <c r="M9" s="136">
        <v>1.7017945993643608E-2</v>
      </c>
      <c r="N9" s="136">
        <v>1.6080026897202532E-2</v>
      </c>
      <c r="O9" s="78">
        <v>1.4676739087792236E-2</v>
      </c>
      <c r="P9" s="78">
        <v>1.2990223751397634E-2</v>
      </c>
      <c r="Q9" s="78">
        <v>1.3140881354060909E-2</v>
      </c>
      <c r="R9" s="78">
        <v>1.1665707034877114E-2</v>
      </c>
      <c r="S9" s="78">
        <v>1.0468474606257329E-2</v>
      </c>
      <c r="T9" s="78">
        <v>9.6046299323921114E-3</v>
      </c>
      <c r="U9" s="78">
        <v>8.3270575661596614E-3</v>
      </c>
      <c r="V9" s="78">
        <v>6.5390317268928149E-3</v>
      </c>
      <c r="W9" s="78">
        <v>4.759852717585368E-3</v>
      </c>
      <c r="X9" s="78">
        <v>3.7171078023951224E-3</v>
      </c>
      <c r="Y9" s="78">
        <v>3.0835912099064959E-3</v>
      </c>
      <c r="Z9" s="78">
        <v>2.6095034295295699E-3</v>
      </c>
      <c r="AA9" s="78">
        <v>1.7912836100008288E-3</v>
      </c>
    </row>
    <row r="10" spans="1:27" s="49" customFormat="1">
      <c r="A10" s="66" t="s">
        <v>306</v>
      </c>
      <c r="B10" s="69" t="s">
        <v>307</v>
      </c>
      <c r="C10" s="66" t="str">
        <f>IF(Innehåll_Content!$E$2="Svenska",A10,B10)</f>
        <v>Andel HVO</v>
      </c>
      <c r="D10" s="686">
        <v>6.620689655172414E-2</v>
      </c>
      <c r="E10" s="686">
        <v>7.0105820105820116E-2</v>
      </c>
      <c r="F10" s="686">
        <v>7.2445019404915906E-2</v>
      </c>
      <c r="G10" s="686">
        <v>6.25E-2</v>
      </c>
      <c r="H10" s="686">
        <v>5.3367217280813201E-2</v>
      </c>
      <c r="I10" s="138">
        <v>0.15700366541194466</v>
      </c>
      <c r="J10" s="138">
        <v>0.18490723671618003</v>
      </c>
      <c r="K10" s="138">
        <v>0.15333931749849314</v>
      </c>
      <c r="L10" s="138">
        <v>0.13588726652227745</v>
      </c>
      <c r="M10" s="138">
        <v>0.12475136582092745</v>
      </c>
      <c r="N10" s="138">
        <v>0.13422030254557299</v>
      </c>
      <c r="O10" s="79">
        <v>0.1297984245176797</v>
      </c>
      <c r="P10" s="79">
        <v>0.10902488145468398</v>
      </c>
      <c r="Q10" s="79">
        <v>6.504559462527941E-2</v>
      </c>
      <c r="R10" s="79">
        <v>4.1227030156163455E-2</v>
      </c>
      <c r="S10" s="79">
        <v>2.7076656687794593E-2</v>
      </c>
      <c r="T10" s="79">
        <v>1.0306328303600518E-2</v>
      </c>
      <c r="U10" s="79">
        <v>4.0085629897441966E-3</v>
      </c>
      <c r="V10" s="79">
        <v>0</v>
      </c>
      <c r="W10" s="79">
        <v>0</v>
      </c>
      <c r="X10" s="79">
        <v>0</v>
      </c>
      <c r="Y10" s="79">
        <v>0</v>
      </c>
      <c r="Z10" s="79">
        <v>0</v>
      </c>
      <c r="AA10" s="79">
        <v>0</v>
      </c>
    </row>
    <row r="11" spans="1:27" s="48" customFormat="1">
      <c r="A11" s="66" t="s">
        <v>308</v>
      </c>
      <c r="B11" s="70" t="s">
        <v>309</v>
      </c>
      <c r="C11" s="66" t="str">
        <f>IF(Innehåll_Content!$E$2="Svenska",A11,B11)</f>
        <v>Andel förnybar el</v>
      </c>
      <c r="D11" s="686">
        <v>8.0037863132889964E-2</v>
      </c>
      <c r="E11" s="686">
        <v>6.0110032194451449E-2</v>
      </c>
      <c r="F11" s="686">
        <v>5.3361486237462681E-2</v>
      </c>
      <c r="G11" s="686">
        <v>4.637059626429111E-2</v>
      </c>
      <c r="H11" s="686">
        <v>4.0863776358014726E-2</v>
      </c>
      <c r="I11" s="138">
        <v>3.6804343493609504E-2</v>
      </c>
      <c r="J11" s="138">
        <v>3.2034912022018587E-2</v>
      </c>
      <c r="K11" s="138">
        <v>2.597709987664832E-2</v>
      </c>
      <c r="L11" s="138">
        <v>2.3641968498432392E-2</v>
      </c>
      <c r="M11" s="138">
        <v>2.0017491388832055E-2</v>
      </c>
      <c r="N11" s="138">
        <v>1.8163641948702135E-2</v>
      </c>
      <c r="O11" s="79">
        <v>1.7689788135941464E-2</v>
      </c>
      <c r="P11" s="79">
        <v>1.7656350595724995E-2</v>
      </c>
      <c r="Q11" s="79">
        <v>1.9036315975501625E-2</v>
      </c>
      <c r="R11" s="79">
        <v>1.7100623675121336E-2</v>
      </c>
      <c r="S11" s="79">
        <v>1.6467157396890406E-2</v>
      </c>
      <c r="T11" s="79">
        <v>1.6974774230791335E-2</v>
      </c>
      <c r="U11" s="79">
        <v>1.5818769251528884E-2</v>
      </c>
      <c r="V11" s="79">
        <v>1.5052337585875869E-2</v>
      </c>
      <c r="W11" s="79">
        <v>1.6131611493428961E-2</v>
      </c>
      <c r="X11" s="79">
        <v>1.5431527351230307E-2</v>
      </c>
      <c r="Y11" s="79">
        <v>1.3764024781792812E-2</v>
      </c>
      <c r="Z11" s="79">
        <v>1.3487998081421537E-2</v>
      </c>
      <c r="AA11" s="79">
        <v>1.3524201776081528E-2</v>
      </c>
    </row>
    <row r="12" spans="1:27" s="49" customFormat="1">
      <c r="A12" s="82" t="s">
        <v>310</v>
      </c>
      <c r="B12" s="83" t="s">
        <v>311</v>
      </c>
      <c r="C12" s="689" t="str">
        <f>IF(Innehåll_Content!$E$2="Svenska",A12,B12)</f>
        <v>Andel förnybar energi i transportsektorn enligt förnybartdirektivets beräkningsmetod</v>
      </c>
      <c r="D12" s="697" t="s">
        <v>940</v>
      </c>
      <c r="E12" s="697" t="s">
        <v>940</v>
      </c>
      <c r="F12" s="697" t="s">
        <v>940</v>
      </c>
      <c r="G12" s="697" t="s">
        <v>940</v>
      </c>
      <c r="H12" s="697" t="s">
        <v>940</v>
      </c>
      <c r="I12" s="690">
        <v>0.33650000000000002</v>
      </c>
      <c r="J12" s="690">
        <v>0.28839999999999999</v>
      </c>
      <c r="K12" s="690">
        <v>0.2868</v>
      </c>
      <c r="L12" s="690">
        <v>0.31854276537608611</v>
      </c>
      <c r="M12" s="690">
        <v>0.30309034148700664</v>
      </c>
      <c r="N12" s="690">
        <v>0.29695598098624437</v>
      </c>
      <c r="O12" s="690">
        <v>0.26842169031937713</v>
      </c>
      <c r="P12" s="690">
        <v>0.26559872225536774</v>
      </c>
      <c r="Q12" s="690">
        <v>0.21489530778499025</v>
      </c>
      <c r="R12" s="690">
        <v>0.18830993780923794</v>
      </c>
      <c r="S12" s="690">
        <v>0.15315265128696601</v>
      </c>
      <c r="T12" s="690">
        <v>0.13776766256650447</v>
      </c>
      <c r="U12" s="690">
        <v>0.11938189261155019</v>
      </c>
      <c r="V12" s="690">
        <v>9.6266679988700726E-2</v>
      </c>
      <c r="W12" s="690">
        <v>9.3556871661950383E-2</v>
      </c>
      <c r="X12" s="690">
        <v>8.6931373155438446E-2</v>
      </c>
      <c r="Y12" s="690">
        <v>8.4211331908613393E-2</v>
      </c>
      <c r="Z12" s="690">
        <v>7.51E-2</v>
      </c>
      <c r="AA12" s="690">
        <v>6.6000000000000003E-2</v>
      </c>
    </row>
    <row r="13" spans="1:27" s="49" customFormat="1">
      <c r="D13" s="85"/>
      <c r="E13" s="85"/>
      <c r="F13" s="85"/>
      <c r="G13" s="85"/>
      <c r="H13" s="85"/>
      <c r="I13" s="8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84"/>
      <c r="W13" s="84"/>
      <c r="X13" s="84"/>
      <c r="Y13" s="84"/>
      <c r="Z13" s="84"/>
      <c r="AA13" s="84"/>
    </row>
    <row r="14" spans="1:27">
      <c r="A14" s="75" t="s">
        <v>312</v>
      </c>
      <c r="B14" s="86" t="s">
        <v>313</v>
      </c>
      <c r="C14" s="75" t="str">
        <f>IF(Innehåll_Content!$E$2="Svenska",A14,B14)</f>
        <v>Källa: Energimyndigheten, SCB och Energigas Sverige</v>
      </c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84"/>
      <c r="W14" s="75"/>
      <c r="X14" s="75"/>
      <c r="Y14" s="75"/>
      <c r="Z14" s="75"/>
      <c r="AA14" s="75"/>
    </row>
    <row r="15" spans="1:27"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</row>
    <row r="16" spans="1:27">
      <c r="A16" s="75" t="s">
        <v>314</v>
      </c>
      <c r="B16" s="75" t="s">
        <v>315</v>
      </c>
      <c r="C16" s="75" t="str">
        <f>IF(Innehåll_Content!$E$2="Svenska",A16,B16)</f>
        <v>* BioETBE, biobensin, bionafta etc.</v>
      </c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</row>
    <row r="17" spans="3:20"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</row>
    <row r="18" spans="3:20"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</row>
    <row r="21" spans="3:20">
      <c r="T21" s="1" t="s">
        <v>316</v>
      </c>
    </row>
  </sheetData>
  <hyperlinks>
    <hyperlink ref="C1" location="Innehåll_Content!A1" display="Innehåll_Content!A1" xr:uid="{F1A076B1-301D-4D13-858F-C8A56BDF3FCC}"/>
    <hyperlink ref="A1" location="Innehåll_Content!A1" display="Tillbaka till innehåll" xr:uid="{C871D782-36DE-4B06-9EC7-BAAFB18D7138}"/>
    <hyperlink ref="B1" location="Innehåll_Content!A1" display="Back to content" xr:uid="{B463EA95-3789-4689-9263-7210A25D0D3D}"/>
  </hyperlinks>
  <pageMargins left="0.70866141732283472" right="0.70866141732283472" top="0.74803149606299213" bottom="0.74803149606299213" header="0.31496062992125984" footer="0.31496062992125984"/>
  <pageSetup paperSize="9" scale="60" orientation="portrait" r:id="rId1"/>
  <headerFooter>
    <oddHeader>&amp;L&amp;G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Blad61"/>
  <dimension ref="A1:AA74"/>
  <sheetViews>
    <sheetView showGridLines="0" zoomScaleNormal="100" workbookViewId="0">
      <pane ySplit="2" topLeftCell="A3" activePane="bottomLeft" state="frozen"/>
      <selection activeCell="M48" sqref="M48"/>
      <selection pane="bottomLeft" activeCell="M48" sqref="M48"/>
    </sheetView>
  </sheetViews>
  <sheetFormatPr defaultColWidth="9.33203125" defaultRowHeight="11.25"/>
  <cols>
    <col min="1" max="2" width="9.33203125" style="38" hidden="1" customWidth="1"/>
    <col min="3" max="3" width="86.33203125" style="38" bestFit="1" customWidth="1"/>
    <col min="4" max="4" width="12.83203125" style="38" customWidth="1"/>
    <col min="5" max="27" width="12.6640625" style="38" bestFit="1" customWidth="1"/>
    <col min="28" max="16384" width="9.33203125" style="38"/>
  </cols>
  <sheetData>
    <row r="1" spans="1:27" ht="15.75" customHeight="1">
      <c r="A1" s="405" t="s">
        <v>64</v>
      </c>
      <c r="B1" s="405" t="s">
        <v>65</v>
      </c>
      <c r="C1" s="548" t="str">
        <f>IF(Innehåll_Content!$E$2="Svenska",A1,B1)</f>
        <v>Tillbaka till innehåll</v>
      </c>
      <c r="D1" s="28"/>
      <c r="E1" s="406"/>
    </row>
    <row r="2" spans="1:27" s="148" customFormat="1" ht="20.25">
      <c r="A2" s="303" t="s">
        <v>317</v>
      </c>
      <c r="B2" s="303" t="s">
        <v>318</v>
      </c>
      <c r="C2" s="303" t="str">
        <f>IF(Innehåll_Content!$E$2="Svenska",A2,B2)</f>
        <v>8. Vägfordon och bränsleförbrukning i transportsektorn</v>
      </c>
      <c r="D2" s="303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</row>
    <row r="3" spans="1:27" s="148" customFormat="1" ht="14.25"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</row>
    <row r="4" spans="1:27" s="80" customFormat="1" ht="15.75">
      <c r="A4" s="304" t="s">
        <v>319</v>
      </c>
      <c r="B4" s="305" t="s">
        <v>320</v>
      </c>
      <c r="C4" s="304" t="str">
        <f>IF(Innehåll_Content!$E$2="Svenska",A4,B4)</f>
        <v>Nyregistrering och avregistrering av bilar, 2001–</v>
      </c>
      <c r="D4" s="304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T4" s="88"/>
      <c r="U4" s="88"/>
      <c r="V4" s="88"/>
      <c r="W4" s="88"/>
      <c r="X4" s="88"/>
      <c r="Y4" s="88"/>
      <c r="Z4" s="88"/>
      <c r="AA4" s="88"/>
    </row>
    <row r="5" spans="1:27" s="80" customFormat="1" ht="15.75">
      <c r="C5" s="41"/>
      <c r="D5" s="41">
        <v>2024</v>
      </c>
      <c r="E5" s="41">
        <v>2023</v>
      </c>
      <c r="F5" s="41">
        <v>2022</v>
      </c>
      <c r="G5" s="41">
        <v>2021</v>
      </c>
      <c r="H5" s="41">
        <v>2020</v>
      </c>
      <c r="I5" s="41">
        <v>2019</v>
      </c>
      <c r="J5" s="41">
        <v>2018</v>
      </c>
      <c r="K5" s="41">
        <v>2017</v>
      </c>
      <c r="L5" s="41">
        <v>2016</v>
      </c>
      <c r="M5" s="41">
        <v>2015</v>
      </c>
      <c r="N5" s="41">
        <v>2014</v>
      </c>
      <c r="O5" s="41">
        <v>2013</v>
      </c>
      <c r="P5" s="41">
        <v>2012</v>
      </c>
      <c r="Q5" s="41">
        <v>2011</v>
      </c>
      <c r="R5" s="41">
        <v>2010</v>
      </c>
      <c r="S5" s="41">
        <v>2009</v>
      </c>
      <c r="T5" s="41">
        <v>2008</v>
      </c>
      <c r="U5" s="41">
        <v>2007</v>
      </c>
      <c r="V5" s="41">
        <v>2006</v>
      </c>
      <c r="W5" s="41">
        <v>2005</v>
      </c>
      <c r="X5" s="41">
        <v>2004</v>
      </c>
      <c r="Y5" s="41">
        <v>2003</v>
      </c>
      <c r="Z5" s="41">
        <v>2002</v>
      </c>
      <c r="AA5" s="41">
        <v>2001</v>
      </c>
    </row>
    <row r="6" spans="1:27" s="80" customFormat="1" ht="15.75">
      <c r="A6" s="1" t="s">
        <v>321</v>
      </c>
      <c r="B6" s="22" t="s">
        <v>322</v>
      </c>
      <c r="C6" s="1" t="str">
        <f>IF(Innehåll_Content!$E$2="Svenska",A6,B6)</f>
        <v>Nyregistrering</v>
      </c>
      <c r="D6" s="444">
        <v>277338</v>
      </c>
      <c r="E6" s="444">
        <v>298107</v>
      </c>
      <c r="F6" s="444">
        <v>299220</v>
      </c>
      <c r="G6" s="444">
        <v>314313</v>
      </c>
      <c r="H6" s="444">
        <v>303196</v>
      </c>
      <c r="I6" s="444">
        <v>366961</v>
      </c>
      <c r="J6" s="444">
        <v>365535</v>
      </c>
      <c r="K6" s="444">
        <v>392728</v>
      </c>
      <c r="L6" s="444">
        <v>388014</v>
      </c>
      <c r="M6" s="444">
        <v>361932</v>
      </c>
      <c r="N6" s="444">
        <v>324037</v>
      </c>
      <c r="O6" s="444">
        <v>292178</v>
      </c>
      <c r="P6" s="444">
        <v>301335</v>
      </c>
      <c r="Q6" s="444">
        <v>326649</v>
      </c>
      <c r="R6" s="444">
        <v>308734</v>
      </c>
      <c r="S6" s="444">
        <v>228528</v>
      </c>
      <c r="T6" s="444">
        <v>276344</v>
      </c>
      <c r="U6" s="444">
        <v>338538</v>
      </c>
      <c r="V6" s="444">
        <v>313822</v>
      </c>
      <c r="W6" s="444">
        <v>311779</v>
      </c>
      <c r="X6" s="444">
        <v>311536</v>
      </c>
      <c r="Y6" s="444">
        <v>307068</v>
      </c>
      <c r="Z6" s="444">
        <v>293919</v>
      </c>
      <c r="AA6" s="444">
        <v>290262</v>
      </c>
    </row>
    <row r="7" spans="1:27" s="80" customFormat="1" ht="15.75">
      <c r="A7" s="1" t="s">
        <v>323</v>
      </c>
      <c r="B7" s="22" t="s">
        <v>324</v>
      </c>
      <c r="C7" s="1" t="str">
        <f>IF(Innehåll_Content!$E$2="Svenska",A7,B7)</f>
        <v>Avregistrering</v>
      </c>
      <c r="D7" s="444">
        <v>-302708</v>
      </c>
      <c r="E7" s="444">
        <v>-284983</v>
      </c>
      <c r="F7" s="444">
        <v>-264585</v>
      </c>
      <c r="G7" s="444">
        <v>-262016</v>
      </c>
      <c r="H7" s="444">
        <v>-278374</v>
      </c>
      <c r="I7" s="444">
        <v>-303777</v>
      </c>
      <c r="J7" s="444">
        <v>-308504</v>
      </c>
      <c r="K7" s="444">
        <v>-253957</v>
      </c>
      <c r="L7" s="444">
        <v>-225696</v>
      </c>
      <c r="M7" s="444">
        <v>-215212</v>
      </c>
      <c r="N7" s="444">
        <v>-195153</v>
      </c>
      <c r="O7" s="444">
        <v>-299606</v>
      </c>
      <c r="P7" s="444">
        <v>-210305</v>
      </c>
      <c r="Q7" s="444">
        <v>-204786</v>
      </c>
      <c r="R7" s="444">
        <v>-208449</v>
      </c>
      <c r="S7" s="444">
        <v>-178202</v>
      </c>
      <c r="T7" s="444">
        <v>-178955</v>
      </c>
      <c r="U7" s="444">
        <v>-243642</v>
      </c>
      <c r="V7" s="444">
        <v>-290245</v>
      </c>
      <c r="W7" s="444">
        <v>-252525</v>
      </c>
      <c r="X7" s="444">
        <v>-242979</v>
      </c>
      <c r="Y7" s="444">
        <v>-254545</v>
      </c>
      <c r="Z7" s="444">
        <v>-291048</v>
      </c>
      <c r="AA7" s="444">
        <v>-301436</v>
      </c>
    </row>
    <row r="8" spans="1:27" s="80" customFormat="1" ht="15.75">
      <c r="A8" s="270" t="s">
        <v>325</v>
      </c>
      <c r="B8" s="307" t="s">
        <v>326</v>
      </c>
      <c r="C8" s="452" t="str">
        <f>IF(Innehåll_Content!$E$2="Svenska",A8,B8)</f>
        <v>Nettoökning</v>
      </c>
      <c r="D8" s="453">
        <v>-25370</v>
      </c>
      <c r="E8" s="453">
        <v>13124</v>
      </c>
      <c r="F8" s="453">
        <v>34635</v>
      </c>
      <c r="G8" s="453">
        <v>52297</v>
      </c>
      <c r="H8" s="453">
        <v>24822</v>
      </c>
      <c r="I8" s="453">
        <v>63184</v>
      </c>
      <c r="J8" s="453">
        <v>57031</v>
      </c>
      <c r="K8" s="453">
        <v>138771</v>
      </c>
      <c r="L8" s="453">
        <v>162318</v>
      </c>
      <c r="M8" s="453">
        <v>146720</v>
      </c>
      <c r="N8" s="453">
        <v>128884</v>
      </c>
      <c r="O8" s="453">
        <v>-7428</v>
      </c>
      <c r="P8" s="453">
        <v>91030</v>
      </c>
      <c r="Q8" s="453">
        <v>121863</v>
      </c>
      <c r="R8" s="453">
        <v>100285</v>
      </c>
      <c r="S8" s="453">
        <v>50326</v>
      </c>
      <c r="T8" s="453">
        <v>97389</v>
      </c>
      <c r="U8" s="453">
        <v>94896</v>
      </c>
      <c r="V8" s="453">
        <v>23577</v>
      </c>
      <c r="W8" s="453">
        <v>59254</v>
      </c>
      <c r="X8" s="453">
        <v>68557</v>
      </c>
      <c r="Y8" s="453">
        <v>52523</v>
      </c>
      <c r="Z8" s="453">
        <v>2871</v>
      </c>
      <c r="AA8" s="453">
        <v>-11174</v>
      </c>
    </row>
    <row r="9" spans="1:27" s="80" customFormat="1" ht="15.75">
      <c r="D9" s="87"/>
      <c r="E9" s="308"/>
      <c r="F9" s="308"/>
      <c r="G9" s="308"/>
      <c r="H9" s="308"/>
      <c r="I9" s="308"/>
      <c r="J9" s="308"/>
      <c r="K9" s="308"/>
      <c r="L9" s="308"/>
      <c r="M9" s="308"/>
      <c r="N9" s="308"/>
      <c r="O9" s="308"/>
      <c r="P9" s="308"/>
      <c r="Q9" s="308"/>
      <c r="R9" s="308"/>
      <c r="S9" s="308"/>
      <c r="T9" s="308"/>
      <c r="U9" s="308"/>
      <c r="V9" s="308"/>
      <c r="W9" s="308"/>
      <c r="X9" s="308"/>
      <c r="Y9" s="88"/>
      <c r="Z9" s="88"/>
      <c r="AA9" s="88"/>
    </row>
    <row r="10" spans="1:27" s="80" customFormat="1" ht="15.75">
      <c r="A10" s="308" t="s">
        <v>327</v>
      </c>
      <c r="B10" s="309" t="s">
        <v>328</v>
      </c>
      <c r="C10" s="308" t="str">
        <f>IF(Innehåll_Content!$E$2="Svenska",A10,B10)</f>
        <v>Källa: Fordon 2023, Trafikanalys</v>
      </c>
      <c r="D10" s="308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8"/>
      <c r="T10" s="88"/>
      <c r="U10" s="88"/>
      <c r="V10" s="88"/>
      <c r="W10" s="88"/>
      <c r="X10" s="88"/>
      <c r="Y10" s="88"/>
      <c r="Z10" s="88"/>
      <c r="AA10" s="88"/>
    </row>
    <row r="13" spans="1:27" s="80" customFormat="1" ht="15.75">
      <c r="A13" s="304" t="s">
        <v>329</v>
      </c>
      <c r="B13" s="305" t="s">
        <v>330</v>
      </c>
      <c r="C13" s="304" t="str">
        <f>IF(Innehåll_Content!$E$2="Svenska",A13,B13)</f>
        <v>Antal bilar i bilparken totalt och per capita, 2001–2023</v>
      </c>
      <c r="D13" s="304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8"/>
      <c r="S13" s="88"/>
      <c r="T13" s="88"/>
      <c r="U13" s="88"/>
      <c r="V13" s="88"/>
      <c r="W13" s="88"/>
      <c r="X13" s="88"/>
      <c r="Y13" s="88"/>
      <c r="Z13" s="88"/>
      <c r="AA13" s="88"/>
    </row>
    <row r="14" spans="1:27" s="80" customFormat="1" ht="15.75">
      <c r="C14" s="41"/>
      <c r="D14" s="41">
        <v>2024</v>
      </c>
      <c r="E14" s="41">
        <v>2023</v>
      </c>
      <c r="F14" s="41">
        <v>2022</v>
      </c>
      <c r="G14" s="41">
        <v>2021</v>
      </c>
      <c r="H14" s="41">
        <v>2020</v>
      </c>
      <c r="I14" s="41">
        <v>2019</v>
      </c>
      <c r="J14" s="41">
        <v>2018</v>
      </c>
      <c r="K14" s="41">
        <v>2017</v>
      </c>
      <c r="L14" s="41">
        <v>2016</v>
      </c>
      <c r="M14" s="41">
        <v>2015</v>
      </c>
      <c r="N14" s="41">
        <v>2014</v>
      </c>
      <c r="O14" s="41">
        <v>2013</v>
      </c>
      <c r="P14" s="41">
        <v>2012</v>
      </c>
      <c r="Q14" s="41">
        <v>2011</v>
      </c>
      <c r="R14" s="41">
        <v>2010</v>
      </c>
      <c r="S14" s="41">
        <v>2009</v>
      </c>
      <c r="T14" s="41">
        <v>2008</v>
      </c>
      <c r="U14" s="41">
        <v>2007</v>
      </c>
      <c r="V14" s="41">
        <v>2006</v>
      </c>
      <c r="W14" s="41">
        <v>2005</v>
      </c>
      <c r="X14" s="41">
        <v>2004</v>
      </c>
      <c r="Y14" s="41">
        <v>2003</v>
      </c>
      <c r="Z14" s="41">
        <v>2002</v>
      </c>
      <c r="AA14" s="41">
        <v>2001</v>
      </c>
    </row>
    <row r="15" spans="1:27" s="80" customFormat="1" ht="15.75">
      <c r="A15" s="270" t="s">
        <v>331</v>
      </c>
      <c r="B15" s="22" t="s">
        <v>332</v>
      </c>
      <c r="C15" s="270" t="str">
        <f>IF(Innehåll_Content!$E$2="Svenska",A15,B15)</f>
        <v>Antal bilar i trafik</v>
      </c>
      <c r="D15" s="444">
        <v>4977791</v>
      </c>
      <c r="E15" s="444">
        <v>4977163</v>
      </c>
      <c r="F15" s="444">
        <v>4980543</v>
      </c>
      <c r="G15" s="444">
        <v>4986750</v>
      </c>
      <c r="H15" s="444">
        <v>4944067</v>
      </c>
      <c r="I15" s="444">
        <v>4887904</v>
      </c>
      <c r="J15" s="444">
        <v>4880568</v>
      </c>
      <c r="K15" s="444">
        <v>4855007</v>
      </c>
      <c r="L15" s="444">
        <v>4776744</v>
      </c>
      <c r="M15" s="444">
        <v>4678271</v>
      </c>
      <c r="N15" s="444">
        <v>4582559</v>
      </c>
      <c r="O15" s="444">
        <v>4502320</v>
      </c>
      <c r="P15" s="444">
        <v>4457145</v>
      </c>
      <c r="Q15" s="444">
        <v>4408749</v>
      </c>
      <c r="R15" s="444">
        <v>4342782</v>
      </c>
      <c r="S15" s="444">
        <v>4308269</v>
      </c>
      <c r="T15" s="444">
        <v>4284803</v>
      </c>
      <c r="U15" s="444">
        <v>4263530</v>
      </c>
      <c r="V15" s="444">
        <v>4207461</v>
      </c>
      <c r="W15" s="444">
        <v>4153674</v>
      </c>
      <c r="X15" s="444">
        <v>4113424</v>
      </c>
      <c r="Y15" s="444">
        <v>4075414</v>
      </c>
      <c r="Z15" s="444">
        <v>4042792</v>
      </c>
      <c r="AA15" s="444">
        <v>4018533</v>
      </c>
    </row>
    <row r="16" spans="1:27" s="80" customFormat="1" ht="15.75">
      <c r="A16" s="1" t="s">
        <v>333</v>
      </c>
      <c r="B16" s="307" t="s">
        <v>334</v>
      </c>
      <c r="C16" s="9" t="str">
        <f>IF(Innehåll_Content!$E$2="Svenska",A16,B16)</f>
        <v>Antal bilar per capita</v>
      </c>
      <c r="D16" s="454">
        <v>0.47014803012171658</v>
      </c>
      <c r="E16" s="454">
        <v>0.47169268441589596</v>
      </c>
      <c r="F16" s="454">
        <v>0.47336563147123867</v>
      </c>
      <c r="G16" s="454">
        <v>0.47709476340481533</v>
      </c>
      <c r="H16" s="454">
        <v>0.47757735170332649</v>
      </c>
      <c r="I16" s="454">
        <v>0.47328606899441872</v>
      </c>
      <c r="J16" s="454">
        <v>0.47707524350732661</v>
      </c>
      <c r="K16" s="454">
        <v>0.47973230284414148</v>
      </c>
      <c r="L16" s="454">
        <v>0.47790604105810086</v>
      </c>
      <c r="M16" s="454">
        <v>0.47490233749469724</v>
      </c>
      <c r="N16" s="454">
        <v>0.4701335900867466</v>
      </c>
      <c r="O16" s="454">
        <v>0.46681010743127122</v>
      </c>
      <c r="P16" s="454">
        <v>0.46642893552700937</v>
      </c>
      <c r="Q16" s="454">
        <v>0.46491789656174221</v>
      </c>
      <c r="R16" s="454">
        <v>0.46123410478600868</v>
      </c>
      <c r="S16" s="454">
        <v>0.46123709168131405</v>
      </c>
      <c r="T16" s="454">
        <v>0.4629043185178775</v>
      </c>
      <c r="U16" s="454">
        <v>0.46428878286846886</v>
      </c>
      <c r="V16" s="454">
        <v>0.46168576174248133</v>
      </c>
      <c r="W16" s="454">
        <v>0.45908353809874541</v>
      </c>
      <c r="X16" s="454">
        <v>0.45646932238659688</v>
      </c>
      <c r="Y16" s="454">
        <v>0.45405122960180133</v>
      </c>
      <c r="Z16" s="454">
        <v>0.45217401419203768</v>
      </c>
      <c r="AA16" s="454">
        <v>0.45105794865670357</v>
      </c>
    </row>
    <row r="18" spans="1:27" s="80" customFormat="1" ht="15.75">
      <c r="A18" s="308" t="s">
        <v>327</v>
      </c>
      <c r="B18" s="309" t="s">
        <v>328</v>
      </c>
      <c r="C18" s="308" t="str">
        <f>IF(Innehåll_Content!$E$2="Svenska",A18,B18)</f>
        <v>Källa: Fordon 2023, Trafikanalys</v>
      </c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8"/>
      <c r="S18" s="88"/>
      <c r="T18" s="88"/>
      <c r="U18" s="88"/>
      <c r="V18" s="88"/>
      <c r="W18" s="88"/>
      <c r="X18" s="88"/>
      <c r="Y18" s="88"/>
      <c r="Z18" s="88"/>
      <c r="AA18" s="88"/>
    </row>
    <row r="19" spans="1:27" s="80" customFormat="1" ht="14.25"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</row>
    <row r="20" spans="1:27" s="80" customFormat="1" ht="14.25"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</row>
    <row r="21" spans="1:27" s="80" customFormat="1" ht="15.75">
      <c r="A21" s="304" t="s">
        <v>335</v>
      </c>
      <c r="B21" s="305" t="s">
        <v>336</v>
      </c>
      <c r="C21" s="304" t="str">
        <f>IF(Innehåll_Content!$E$2="Svenska",A21,B21)</f>
        <v>Andel icke-konventionella personbilar i nybilsförsäljningen, 2001–</v>
      </c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8"/>
      <c r="S21" s="88"/>
      <c r="T21" s="88"/>
      <c r="U21" s="88"/>
      <c r="V21" s="88"/>
      <c r="W21" s="88"/>
      <c r="X21" s="88"/>
      <c r="Y21" s="88"/>
      <c r="Z21" s="88"/>
      <c r="AA21" s="88"/>
    </row>
    <row r="22" spans="1:27" s="80" customFormat="1" ht="15.75">
      <c r="C22" s="41"/>
      <c r="D22" s="41">
        <v>2024</v>
      </c>
      <c r="E22" s="41">
        <v>2023</v>
      </c>
      <c r="F22" s="41">
        <v>2022</v>
      </c>
      <c r="G22" s="41">
        <v>2021</v>
      </c>
      <c r="H22" s="41">
        <v>2020</v>
      </c>
      <c r="I22" s="41">
        <v>2019</v>
      </c>
      <c r="J22" s="41">
        <v>2018</v>
      </c>
      <c r="K22" s="41">
        <v>2017</v>
      </c>
      <c r="L22" s="41">
        <v>2016</v>
      </c>
      <c r="M22" s="41">
        <v>2015</v>
      </c>
      <c r="N22" s="41">
        <v>2014</v>
      </c>
      <c r="O22" s="41">
        <v>2013</v>
      </c>
      <c r="P22" s="41">
        <v>2012</v>
      </c>
      <c r="Q22" s="41">
        <v>2011</v>
      </c>
      <c r="R22" s="41">
        <v>2010</v>
      </c>
      <c r="S22" s="41">
        <v>2009</v>
      </c>
      <c r="T22" s="41">
        <v>2008</v>
      </c>
      <c r="U22" s="41">
        <v>2007</v>
      </c>
      <c r="V22" s="41">
        <v>2006</v>
      </c>
      <c r="W22" s="41">
        <v>2005</v>
      </c>
      <c r="X22" s="41">
        <v>2004</v>
      </c>
      <c r="Y22" s="41">
        <v>2003</v>
      </c>
      <c r="Z22" s="41">
        <v>2002</v>
      </c>
      <c r="AA22" s="41">
        <v>2001</v>
      </c>
    </row>
    <row r="23" spans="1:27" s="80" customFormat="1" ht="15.75">
      <c r="A23" s="1" t="s">
        <v>90</v>
      </c>
      <c r="B23" s="22" t="s">
        <v>337</v>
      </c>
      <c r="C23" s="1" t="str">
        <f>IF(Innehåll_Content!$E$2="Svenska",A23,B23)</f>
        <v>El</v>
      </c>
      <c r="D23" s="449">
        <v>0.34196179391212167</v>
      </c>
      <c r="E23" s="449">
        <v>0.37830376341380778</v>
      </c>
      <c r="F23" s="449">
        <v>0.3213789185214892</v>
      </c>
      <c r="G23" s="449">
        <v>0.18415083054153</v>
      </c>
      <c r="H23" s="449">
        <v>9.2669428356574629E-2</v>
      </c>
      <c r="I23" s="449">
        <v>4.3042721161104316E-2</v>
      </c>
      <c r="J23" s="449">
        <v>1.955216326753936E-2</v>
      </c>
      <c r="K23" s="449">
        <v>1.155232268113655E-2</v>
      </c>
      <c r="L23" s="449">
        <v>7.713639198585618E-3</v>
      </c>
      <c r="M23" s="449">
        <v>8.0567620436988157E-3</v>
      </c>
      <c r="N23" s="449">
        <v>3.9069612420803796E-3</v>
      </c>
      <c r="O23" s="449">
        <v>1.5470021699101233E-3</v>
      </c>
      <c r="P23" s="449">
        <v>8.761013489969635E-4</v>
      </c>
      <c r="Q23" s="449">
        <v>5.6635716013212964E-4</v>
      </c>
      <c r="R23" s="449">
        <v>3.5629376745029705E-5</v>
      </c>
      <c r="S23" s="449">
        <v>1.2689911083105791E-4</v>
      </c>
      <c r="T23" s="449">
        <v>3.6186781692383408E-6</v>
      </c>
      <c r="U23" s="449">
        <v>5.9077562932373913E-6</v>
      </c>
      <c r="V23" s="450">
        <v>6.3732425783590178E-6</v>
      </c>
      <c r="W23" s="450">
        <v>3.6423238025860498E-6</v>
      </c>
      <c r="X23" s="450">
        <v>0</v>
      </c>
      <c r="Y23" s="450">
        <v>3.8230245476406202E-6</v>
      </c>
      <c r="Z23" s="450">
        <v>3.9182649922614269E-6</v>
      </c>
      <c r="AA23" s="450">
        <v>8.107439792125244E-6</v>
      </c>
    </row>
    <row r="24" spans="1:27" s="80" customFormat="1" ht="15.75">
      <c r="A24" s="1" t="s">
        <v>338</v>
      </c>
      <c r="B24" s="22" t="s">
        <v>339</v>
      </c>
      <c r="C24" s="1" t="str">
        <f>IF(Innehåll_Content!$E$2="Svenska",A24,B24)</f>
        <v>Elhybrider</v>
      </c>
      <c r="D24" s="449">
        <v>9.1830185549762383E-2</v>
      </c>
      <c r="E24" s="449">
        <v>8.9028436098447877E-2</v>
      </c>
      <c r="F24" s="449">
        <v>9.4763050598222043E-2</v>
      </c>
      <c r="G24" s="449">
        <v>7.6792878436463E-2</v>
      </c>
      <c r="H24" s="449">
        <v>7.4598609480336156E-2</v>
      </c>
      <c r="I24" s="449">
        <v>9.0262997975261675E-2</v>
      </c>
      <c r="J24" s="449">
        <v>5.7504753306796885E-2</v>
      </c>
      <c r="K24" s="449">
        <v>4.7441131257189975E-2</v>
      </c>
      <c r="L24" s="449">
        <v>3.5143061848283821E-2</v>
      </c>
      <c r="M24" s="449">
        <v>2.4228308079970822E-2</v>
      </c>
      <c r="N24" s="449">
        <v>2.1769118958637441E-2</v>
      </c>
      <c r="O24" s="449">
        <v>1.7694692961140127E-2</v>
      </c>
      <c r="P24" s="449">
        <v>1.0095076907760465E-2</v>
      </c>
      <c r="Q24" s="449">
        <v>8.9606886903067211E-3</v>
      </c>
      <c r="R24" s="449">
        <v>1.2049207408319135E-2</v>
      </c>
      <c r="S24" s="449">
        <v>1.349943989357978E-2</v>
      </c>
      <c r="T24" s="449">
        <v>1.5364907506585994E-2</v>
      </c>
      <c r="U24" s="449">
        <v>1.0025462429623853E-2</v>
      </c>
      <c r="V24" s="450">
        <v>9.085057295450779E-3</v>
      </c>
      <c r="W24" s="450">
        <v>7.0916044436350389E-3</v>
      </c>
      <c r="X24" s="450">
        <v>2.7839980633056951E-3</v>
      </c>
      <c r="Y24" s="450">
        <v>3.4024918474001521E-4</v>
      </c>
      <c r="Z24" s="450">
        <v>4.4276394412554119E-4</v>
      </c>
      <c r="AA24" s="450">
        <v>3.4051247126926022E-4</v>
      </c>
    </row>
    <row r="25" spans="1:27" s="80" customFormat="1" ht="15.75">
      <c r="A25" s="1" t="s">
        <v>340</v>
      </c>
      <c r="B25" s="22" t="s">
        <v>341</v>
      </c>
      <c r="C25" s="1" t="str">
        <f>IF(Innehåll_Content!$E$2="Svenska",A25,B25)</f>
        <v>Laddhybrider</v>
      </c>
      <c r="D25" s="449">
        <v>0.22814760328552164</v>
      </c>
      <c r="E25" s="449">
        <v>0.20541282157077828</v>
      </c>
      <c r="F25" s="449">
        <v>0.22316355858565604</v>
      </c>
      <c r="G25" s="449">
        <v>0.248796581751312</v>
      </c>
      <c r="H25" s="449">
        <v>0.2181229303816673</v>
      </c>
      <c r="I25" s="449">
        <v>6.7873697749897127E-2</v>
      </c>
      <c r="J25" s="449">
        <v>5.9668704775192524E-2</v>
      </c>
      <c r="K25" s="449">
        <v>4.0694004703391122E-2</v>
      </c>
      <c r="L25" s="449">
        <v>2.6519661661692621E-2</v>
      </c>
      <c r="M25" s="449">
        <v>1.5892488091685732E-2</v>
      </c>
      <c r="N25" s="449">
        <v>1.0526575668827943E-2</v>
      </c>
      <c r="O25" s="449">
        <v>3.7956314301555902E-3</v>
      </c>
      <c r="P25" s="449">
        <v>2.1836162410606135E-3</v>
      </c>
      <c r="Q25" s="449">
        <v>0</v>
      </c>
      <c r="R25" s="449">
        <v>0</v>
      </c>
      <c r="S25" s="449">
        <v>0</v>
      </c>
      <c r="T25" s="449">
        <v>0</v>
      </c>
      <c r="U25" s="449">
        <v>0</v>
      </c>
      <c r="V25" s="450">
        <v>0</v>
      </c>
      <c r="W25" s="450">
        <v>0</v>
      </c>
      <c r="X25" s="450">
        <v>0</v>
      </c>
      <c r="Y25" s="450">
        <v>0</v>
      </c>
      <c r="Z25" s="450">
        <v>0</v>
      </c>
      <c r="AA25" s="450">
        <v>0</v>
      </c>
    </row>
    <row r="26" spans="1:27" s="80" customFormat="1" ht="15.75">
      <c r="A26" s="24" t="s">
        <v>342</v>
      </c>
      <c r="B26" s="22" t="s">
        <v>343</v>
      </c>
      <c r="C26" s="24" t="str">
        <f>IF(Innehåll_Content!$E$2="Svenska",A26,B26)</f>
        <v>Etanol</v>
      </c>
      <c r="D26" s="449">
        <v>1.4444468482501496E-2</v>
      </c>
      <c r="E26" s="449">
        <v>1.4162699970144948E-2</v>
      </c>
      <c r="F26" s="449">
        <v>6.4734977608448636E-3</v>
      </c>
      <c r="G26" s="449">
        <v>4.1360045559681001E-3</v>
      </c>
      <c r="H26" s="449">
        <v>2.3087375822900038E-4</v>
      </c>
      <c r="I26" s="449">
        <v>3.180174459956235E-3</v>
      </c>
      <c r="J26" s="449">
        <v>2.7904304649349581E-3</v>
      </c>
      <c r="K26" s="449">
        <v>2.7741863235159377E-3</v>
      </c>
      <c r="L26" s="449">
        <v>2.2061059652486764E-3</v>
      </c>
      <c r="M26" s="449">
        <v>3.7852414265663165E-3</v>
      </c>
      <c r="N26" s="449">
        <v>8.3046071899196688E-3</v>
      </c>
      <c r="O26" s="449">
        <v>1.1099398311987897E-2</v>
      </c>
      <c r="P26" s="449">
        <v>1.9592811986659367E-2</v>
      </c>
      <c r="Q26" s="449">
        <v>4.6787224207023442E-2</v>
      </c>
      <c r="R26" s="449">
        <v>0.1148723496602253</v>
      </c>
      <c r="S26" s="449">
        <v>0.17575526850101519</v>
      </c>
      <c r="T26" s="449">
        <v>0.21358886026112381</v>
      </c>
      <c r="U26" s="449">
        <v>0.10490107462086974</v>
      </c>
      <c r="V26" s="450">
        <v>8.3228174830790411E-2</v>
      </c>
      <c r="W26" s="450">
        <v>3.4379894372609722E-2</v>
      </c>
      <c r="X26" s="450">
        <v>2.0327724989408703E-2</v>
      </c>
      <c r="Y26" s="450">
        <v>1.2799486185500798E-2</v>
      </c>
      <c r="Z26" s="450">
        <v>3.5773759379346824E-3</v>
      </c>
      <c r="AA26" s="450">
        <v>0</v>
      </c>
    </row>
    <row r="27" spans="1:27" s="80" customFormat="1" ht="15.75">
      <c r="A27" s="1" t="s">
        <v>344</v>
      </c>
      <c r="B27" s="307" t="s">
        <v>344</v>
      </c>
      <c r="C27" s="9" t="str">
        <f>IF(Innehåll_Content!$E$2="Svenska",A27,B27)</f>
        <v>Gas</v>
      </c>
      <c r="D27" s="447">
        <v>3.9879136649142921E-3</v>
      </c>
      <c r="E27" s="447">
        <v>6.8230534673791622E-3</v>
      </c>
      <c r="F27" s="447">
        <v>6.4133413541875546E-3</v>
      </c>
      <c r="G27" s="447">
        <v>4.92502696356816E-3</v>
      </c>
      <c r="H27" s="447">
        <v>1.1626142825103233E-2</v>
      </c>
      <c r="I27" s="447">
        <v>1.3532773237483002E-2</v>
      </c>
      <c r="J27" s="447">
        <v>8.9950346752021015E-3</v>
      </c>
      <c r="K27" s="447">
        <v>1.0106691642827329E-2</v>
      </c>
      <c r="L27" s="447">
        <v>9.8192333266325441E-3</v>
      </c>
      <c r="M27" s="447">
        <v>1.4143540775615309E-2</v>
      </c>
      <c r="N27" s="447">
        <v>1.5495144073053385E-2</v>
      </c>
      <c r="O27" s="447">
        <v>1.3255618150579442E-2</v>
      </c>
      <c r="P27" s="447">
        <v>1.8036404665903397E-2</v>
      </c>
      <c r="Q27" s="447">
        <v>2.0260279382456399E-2</v>
      </c>
      <c r="R27" s="447">
        <v>2.2689434918084825E-2</v>
      </c>
      <c r="S27" s="447">
        <v>2.6801967373801021E-2</v>
      </c>
      <c r="T27" s="447">
        <v>5.0191066207335789E-3</v>
      </c>
      <c r="U27" s="447">
        <v>5.1958716599022859E-3</v>
      </c>
      <c r="V27" s="448">
        <v>1.1554688794564899E-2</v>
      </c>
      <c r="W27" s="448">
        <v>6.3631396831178291E-3</v>
      </c>
      <c r="X27" s="448">
        <v>3.7977364885311386E-3</v>
      </c>
      <c r="Y27" s="448">
        <v>3.6815726393779175E-3</v>
      </c>
      <c r="Z27" s="448">
        <v>3.7850439825245379E-3</v>
      </c>
      <c r="AA27" s="448">
        <v>3.4051247126926022E-4</v>
      </c>
    </row>
    <row r="28" spans="1:27" s="80" customFormat="1" ht="15.75">
      <c r="D28" s="87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8"/>
      <c r="Z28" s="88"/>
      <c r="AA28" s="88"/>
    </row>
    <row r="29" spans="1:27" s="80" customFormat="1" ht="15.75">
      <c r="A29" s="308" t="s">
        <v>327</v>
      </c>
      <c r="B29" s="309" t="s">
        <v>328</v>
      </c>
      <c r="C29" s="308" t="str">
        <f>IF(Innehåll_Content!$E$2="Svenska",A29,B29)</f>
        <v>Källa: Fordon 2023, Trafikanalys</v>
      </c>
      <c r="D29" s="308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8"/>
      <c r="Z29" s="88"/>
      <c r="AA29" s="88"/>
    </row>
    <row r="30" spans="1:27" s="80" customFormat="1" ht="14.25"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</row>
    <row r="31" spans="1:27" s="80" customFormat="1" ht="14.25"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</row>
    <row r="32" spans="1:27" s="80" customFormat="1" ht="15.75">
      <c r="A32" s="304" t="s">
        <v>345</v>
      </c>
      <c r="B32" s="305" t="s">
        <v>346</v>
      </c>
      <c r="C32" s="304" t="str">
        <f>IF(Innehåll_Content!$E$2="Svenska",A32,B32)</f>
        <v>Bilar i trafik uppdelat på drivmedelskategori, 2001–</v>
      </c>
      <c r="D32" s="30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</row>
    <row r="33" spans="1:27" s="80" customFormat="1" ht="15.75">
      <c r="C33" s="41"/>
      <c r="D33" s="41">
        <v>2024</v>
      </c>
      <c r="E33" s="41">
        <v>2023</v>
      </c>
      <c r="F33" s="41">
        <v>2022</v>
      </c>
      <c r="G33" s="41">
        <v>2021</v>
      </c>
      <c r="H33" s="41">
        <v>2020</v>
      </c>
      <c r="I33" s="41">
        <v>2019</v>
      </c>
      <c r="J33" s="41">
        <v>2018</v>
      </c>
      <c r="K33" s="41">
        <v>2017</v>
      </c>
      <c r="L33" s="41">
        <v>2016</v>
      </c>
      <c r="M33" s="41">
        <v>2015</v>
      </c>
      <c r="N33" s="41">
        <v>2014</v>
      </c>
      <c r="O33" s="41">
        <v>2013</v>
      </c>
      <c r="P33" s="41">
        <v>2012</v>
      </c>
      <c r="Q33" s="41">
        <v>2011</v>
      </c>
      <c r="R33" s="41">
        <v>2010</v>
      </c>
      <c r="S33" s="41">
        <v>2009</v>
      </c>
      <c r="T33" s="41">
        <v>2008</v>
      </c>
      <c r="U33" s="41">
        <v>2007</v>
      </c>
      <c r="V33" s="41">
        <v>2006</v>
      </c>
      <c r="W33" s="41">
        <v>2005</v>
      </c>
      <c r="X33" s="41">
        <v>2004</v>
      </c>
      <c r="Y33" s="41">
        <v>2003</v>
      </c>
      <c r="Z33" s="41">
        <v>2002</v>
      </c>
      <c r="AA33" s="41">
        <v>2001</v>
      </c>
    </row>
    <row r="34" spans="1:27" s="80" customFormat="1" ht="15.75">
      <c r="A34" s="24" t="s">
        <v>347</v>
      </c>
      <c r="B34" s="22" t="s">
        <v>348</v>
      </c>
      <c r="C34" s="24" t="str">
        <f>IF(Innehåll_Content!$E$2="Svenska",A34,B34)</f>
        <v>Bensin</v>
      </c>
      <c r="D34" s="450">
        <v>0.46958580623413076</v>
      </c>
      <c r="E34" s="450">
        <v>0.48331167775698725</v>
      </c>
      <c r="F34" s="450">
        <v>0.4991373430567711</v>
      </c>
      <c r="G34" s="450">
        <v>0.51797282799418454</v>
      </c>
      <c r="H34" s="450">
        <v>0.53761488264621005</v>
      </c>
      <c r="I34" s="450">
        <v>0.55166713585209526</v>
      </c>
      <c r="J34" s="450">
        <v>0.56445725169693362</v>
      </c>
      <c r="K34" s="450">
        <v>0.58120843080143858</v>
      </c>
      <c r="L34" s="450">
        <v>0.60459132831903906</v>
      </c>
      <c r="M34" s="450">
        <v>0.63246571222573467</v>
      </c>
      <c r="N34" s="450">
        <v>0.6653978704911383</v>
      </c>
      <c r="O34" s="450">
        <v>0.6952306810710922</v>
      </c>
      <c r="P34" s="450">
        <v>0.72620792009234614</v>
      </c>
      <c r="Q34" s="450">
        <v>0.76307269930767208</v>
      </c>
      <c r="R34" s="450">
        <v>0.80123915959861669</v>
      </c>
      <c r="S34" s="450">
        <v>0.83728476564485643</v>
      </c>
      <c r="T34" s="450">
        <v>0.86333514049537396</v>
      </c>
      <c r="U34" s="450">
        <v>0.89244898007050499</v>
      </c>
      <c r="V34" s="450">
        <v>0.92207604538699228</v>
      </c>
      <c r="W34" s="450">
        <v>0.94014985287723596</v>
      </c>
      <c r="X34" s="450">
        <v>0.94666389849429577</v>
      </c>
      <c r="Y34" s="450">
        <v>0.95003599634294822</v>
      </c>
      <c r="Z34" s="450">
        <v>0.95234209427544136</v>
      </c>
      <c r="AA34" s="450">
        <v>0.95369031435103313</v>
      </c>
    </row>
    <row r="35" spans="1:27" s="80" customFormat="1" ht="15.75">
      <c r="A35" s="24" t="s">
        <v>349</v>
      </c>
      <c r="B35" s="22" t="s">
        <v>349</v>
      </c>
      <c r="C35" s="24" t="str">
        <f>IF(Innehåll_Content!$E$2="Svenska",A35,B35)</f>
        <v>Diesel</v>
      </c>
      <c r="D35" s="450">
        <v>0.31301655694262775</v>
      </c>
      <c r="E35" s="450">
        <v>0.32294743009220311</v>
      </c>
      <c r="F35" s="450">
        <v>0.33473779866974346</v>
      </c>
      <c r="G35" s="450">
        <v>0.34614007118864992</v>
      </c>
      <c r="H35" s="450">
        <v>0.35241532932300473</v>
      </c>
      <c r="I35" s="450">
        <v>0.35596116454005644</v>
      </c>
      <c r="J35" s="450">
        <v>0.3492333269406348</v>
      </c>
      <c r="K35" s="450">
        <v>0.33879703983948944</v>
      </c>
      <c r="L35" s="450">
        <v>0.32024826953255187</v>
      </c>
      <c r="M35" s="450">
        <v>0.29536211134412693</v>
      </c>
      <c r="N35" s="450">
        <v>0.26716295414854452</v>
      </c>
      <c r="O35" s="450">
        <v>0.23721947795803053</v>
      </c>
      <c r="P35" s="450">
        <v>0.20735179133727979</v>
      </c>
      <c r="Q35" s="450">
        <v>0.17375495860617149</v>
      </c>
      <c r="R35" s="450">
        <v>0.1396731403971003</v>
      </c>
      <c r="S35" s="450">
        <v>0.11236136833609972</v>
      </c>
      <c r="T35" s="450">
        <v>9.7279151456904786E-2</v>
      </c>
      <c r="U35" s="450">
        <v>8.2536536625753776E-2</v>
      </c>
      <c r="V35" s="450">
        <v>6.1974906006258879E-2</v>
      </c>
      <c r="W35" s="450">
        <v>5.2467767090050882E-2</v>
      </c>
      <c r="X35" s="450">
        <v>4.975441384112117E-2</v>
      </c>
      <c r="Y35" s="450">
        <v>4.8027513278405577E-2</v>
      </c>
      <c r="Z35" s="450">
        <v>4.6754569614266578E-2</v>
      </c>
      <c r="AA35" s="450">
        <v>4.5913521178002022E-2</v>
      </c>
    </row>
    <row r="36" spans="1:27" s="80" customFormat="1" ht="15.75">
      <c r="A36" s="24" t="s">
        <v>342</v>
      </c>
      <c r="B36" s="22" t="s">
        <v>343</v>
      </c>
      <c r="C36" s="24" t="str">
        <f>IF(Innehåll_Content!$E$2="Svenska",A36,B36)</f>
        <v>Etanol</v>
      </c>
      <c r="D36" s="450">
        <v>3.3507433317308821E-2</v>
      </c>
      <c r="E36" s="450">
        <v>3.4699486434340204E-2</v>
      </c>
      <c r="F36" s="450">
        <v>3.5802521933853394E-2</v>
      </c>
      <c r="G36" s="450">
        <v>3.7181531057301848E-2</v>
      </c>
      <c r="H36" s="450">
        <v>3.9219533230435588E-2</v>
      </c>
      <c r="I36" s="450">
        <v>4.1267995443445699E-2</v>
      </c>
      <c r="J36" s="450">
        <v>4.351645136385765E-2</v>
      </c>
      <c r="K36" s="450">
        <v>4.5359975794061674E-2</v>
      </c>
      <c r="L36" s="450">
        <v>4.7058833381064591E-2</v>
      </c>
      <c r="M36" s="450">
        <v>4.8773360927573457E-2</v>
      </c>
      <c r="N36" s="450">
        <v>5.0107592722756E-2</v>
      </c>
      <c r="O36" s="450">
        <v>5.0801808845217573E-2</v>
      </c>
      <c r="P36" s="450">
        <v>5.0675488457297219E-2</v>
      </c>
      <c r="Q36" s="450">
        <v>4.9486827215611505E-2</v>
      </c>
      <c r="R36" s="450">
        <v>4.707949880974914E-2</v>
      </c>
      <c r="S36" s="450">
        <v>4.0655075158955951E-2</v>
      </c>
      <c r="T36" s="450">
        <v>3.2020375265794015E-2</v>
      </c>
      <c r="U36" s="450">
        <v>1.898286161936236E-2</v>
      </c>
      <c r="V36" s="450">
        <v>1.1062253458796172E-2</v>
      </c>
      <c r="W36" s="450">
        <v>5.1308793131093098E-3</v>
      </c>
      <c r="X36" s="450">
        <v>2.320208176934836E-3</v>
      </c>
      <c r="Y36" s="450">
        <v>1.0801356622909966E-3</v>
      </c>
      <c r="Z36" s="450">
        <v>2.7604685079024593E-4</v>
      </c>
      <c r="AA36" s="450">
        <v>5.5492887578626329E-5</v>
      </c>
    </row>
    <row r="37" spans="1:27" s="80" customFormat="1" ht="15.75">
      <c r="A37" s="24" t="s">
        <v>350</v>
      </c>
      <c r="B37" s="22" t="s">
        <v>351</v>
      </c>
      <c r="C37" s="24" t="str">
        <f>IF(Innehåll_Content!$E$2="Svenska",A37,B37)</f>
        <v xml:space="preserve">El </v>
      </c>
      <c r="D37" s="450">
        <v>7.1971683825214836E-2</v>
      </c>
      <c r="E37" s="450">
        <v>5.8603264550507989E-2</v>
      </c>
      <c r="F37" s="450">
        <v>3.9696274080958639E-2</v>
      </c>
      <c r="G37" s="450">
        <v>2.2093948964756607E-2</v>
      </c>
      <c r="H37" s="450">
        <v>1.1272905484492828E-2</v>
      </c>
      <c r="I37" s="450">
        <v>6.1926338978834285E-3</v>
      </c>
      <c r="J37" s="450">
        <v>3.4143566896312066E-3</v>
      </c>
      <c r="K37" s="450">
        <v>2.2727052710737597E-3</v>
      </c>
      <c r="L37" s="450">
        <v>1.5768062931570124E-3</v>
      </c>
      <c r="M37" s="450">
        <v>1.0185386866216172E-3</v>
      </c>
      <c r="N37" s="450">
        <v>4.7397098433429879E-4</v>
      </c>
      <c r="O37" s="450">
        <v>2.2432879049023613E-4</v>
      </c>
      <c r="P37" s="450">
        <v>1.3528839649596321E-4</v>
      </c>
      <c r="Q37" s="450">
        <v>8.3016746927529788E-5</v>
      </c>
      <c r="R37" s="450">
        <v>4.3750757003229727E-5</v>
      </c>
      <c r="S37" s="450">
        <v>3.6441549958927823E-5</v>
      </c>
      <c r="T37" s="450">
        <v>3.0106401624532096E-5</v>
      </c>
      <c r="U37" s="450">
        <v>2.9552976055052972E-5</v>
      </c>
      <c r="V37" s="450">
        <v>2.8045417414445432E-5</v>
      </c>
      <c r="W37" s="450">
        <v>2.9612338378023891E-5</v>
      </c>
      <c r="X37" s="450">
        <v>3.5250438564077032E-5</v>
      </c>
      <c r="Y37" s="450">
        <v>4.4167291961013043E-5</v>
      </c>
      <c r="Z37" s="450">
        <v>5.1202238453029493E-5</v>
      </c>
      <c r="AA37" s="450">
        <v>6.3207145493143893E-5</v>
      </c>
    </row>
    <row r="38" spans="1:27" s="80" customFormat="1" ht="15.75">
      <c r="A38" s="24" t="s">
        <v>352</v>
      </c>
      <c r="B38" s="22" t="s">
        <v>353</v>
      </c>
      <c r="C38" s="24" t="str">
        <f>IF(Innehåll_Content!$E$2="Svenska",A38,B38)</f>
        <v>Laddhybrid</v>
      </c>
      <c r="D38" s="450">
        <v>6.298898447122428E-2</v>
      </c>
      <c r="E38" s="450">
        <v>5.4718320456854638E-2</v>
      </c>
      <c r="F38" s="450">
        <v>4.8093350463995592E-2</v>
      </c>
      <c r="G38" s="450">
        <v>3.8000300797112349E-2</v>
      </c>
      <c r="H38" s="450">
        <v>2.4734697163286825E-2</v>
      </c>
      <c r="I38" s="450">
        <v>1.3627313466058253E-2</v>
      </c>
      <c r="J38" s="450">
        <v>1.0120543346594084E-2</v>
      </c>
      <c r="K38" s="450">
        <v>6.6432447986171797E-3</v>
      </c>
      <c r="L38" s="450">
        <v>3.9449465996084362E-3</v>
      </c>
      <c r="M38" s="450">
        <v>2.0905159192359741E-3</v>
      </c>
      <c r="N38" s="450">
        <v>1.0740723687354598E-3</v>
      </c>
      <c r="O38" s="450">
        <v>3.6359032676486788E-4</v>
      </c>
      <c r="P38" s="450">
        <v>1.4605762208768169E-4</v>
      </c>
      <c r="Q38" s="450">
        <v>0</v>
      </c>
      <c r="R38" s="450">
        <v>0</v>
      </c>
      <c r="S38" s="450">
        <v>0</v>
      </c>
      <c r="T38" s="450">
        <v>0</v>
      </c>
      <c r="U38" s="450">
        <v>0</v>
      </c>
      <c r="V38" s="450">
        <v>0</v>
      </c>
      <c r="W38" s="450">
        <v>0</v>
      </c>
      <c r="X38" s="450">
        <v>0</v>
      </c>
      <c r="Y38" s="450">
        <v>0</v>
      </c>
      <c r="Z38" s="450">
        <v>0</v>
      </c>
      <c r="AA38" s="450">
        <v>0</v>
      </c>
    </row>
    <row r="39" spans="1:27" s="80" customFormat="1" ht="15.75">
      <c r="A39" s="24" t="s">
        <v>354</v>
      </c>
      <c r="B39" s="22" t="s">
        <v>355</v>
      </c>
      <c r="C39" s="24" t="str">
        <f>IF(Innehåll_Content!$E$2="Svenska",A39,B39)</f>
        <v>Elhybrid</v>
      </c>
      <c r="D39" s="450">
        <v>4.2017031249403598E-2</v>
      </c>
      <c r="E39" s="450">
        <v>3.8326251320280245E-2</v>
      </c>
      <c r="F39" s="450">
        <v>3.4830740342970637E-2</v>
      </c>
      <c r="G39" s="450">
        <v>3.0628766230510855E-2</v>
      </c>
      <c r="H39" s="450">
        <v>2.6387385122410355E-2</v>
      </c>
      <c r="I39" s="450">
        <v>2.2714439563461149E-2</v>
      </c>
      <c r="J39" s="450">
        <v>1.8496412712618693E-2</v>
      </c>
      <c r="K39" s="450">
        <v>1.4721708949132307E-2</v>
      </c>
      <c r="L39" s="450">
        <v>1.1556616808436877E-2</v>
      </c>
      <c r="M39" s="450">
        <v>9.1439764819096631E-3</v>
      </c>
      <c r="N39" s="450">
        <v>7.6223786753209285E-3</v>
      </c>
      <c r="O39" s="450">
        <v>6.2983084276550753E-3</v>
      </c>
      <c r="P39" s="450">
        <v>5.3170807770444983E-3</v>
      </c>
      <c r="Q39" s="450">
        <v>4.8514896175763239E-3</v>
      </c>
      <c r="R39" s="450">
        <v>4.4234318001686477E-3</v>
      </c>
      <c r="S39" s="450">
        <v>3.7358391502480461E-3</v>
      </c>
      <c r="T39" s="450">
        <v>3.1467024271594284E-3</v>
      </c>
      <c r="U39" s="450">
        <v>2.2514207710512182E-3</v>
      </c>
      <c r="V39" s="450">
        <v>1.4921112756600716E-3</v>
      </c>
      <c r="W39" s="450">
        <v>8.4647952631814632E-4</v>
      </c>
      <c r="X39" s="450">
        <v>4.0939130028900498E-4</v>
      </c>
      <c r="Y39" s="450">
        <v>2.3948487196638182E-4</v>
      </c>
      <c r="Z39" s="450">
        <v>2.2608138138197563E-4</v>
      </c>
      <c r="AA39" s="450">
        <v>2.0081955280695717E-4</v>
      </c>
    </row>
    <row r="40" spans="1:27" s="80" customFormat="1" ht="15.75">
      <c r="A40" s="24" t="s">
        <v>344</v>
      </c>
      <c r="B40" s="307" t="s">
        <v>344</v>
      </c>
      <c r="C40" s="455" t="str">
        <f>IF(Innehåll_Content!$E$2="Svenska",A40,B40)</f>
        <v>Gas</v>
      </c>
      <c r="D40" s="448">
        <v>6.8580621404152964E-3</v>
      </c>
      <c r="E40" s="448">
        <v>7.339120699884653E-3</v>
      </c>
      <c r="F40" s="448">
        <v>7.6469573699092649E-3</v>
      </c>
      <c r="G40" s="448">
        <v>7.9294129443024022E-3</v>
      </c>
      <c r="H40" s="448">
        <v>8.3022742207983832E-3</v>
      </c>
      <c r="I40" s="448">
        <v>8.5175568096263754E-3</v>
      </c>
      <c r="J40" s="448">
        <v>8.7004217541892664E-3</v>
      </c>
      <c r="K40" s="448">
        <v>9.0022527258972022E-3</v>
      </c>
      <c r="L40" s="448">
        <v>9.1470256727176503E-3</v>
      </c>
      <c r="M40" s="448">
        <v>9.1211047842247699E-3</v>
      </c>
      <c r="N40" s="448">
        <v>8.7494781845689276E-3</v>
      </c>
      <c r="O40" s="448">
        <v>8.290836724177757E-3</v>
      </c>
      <c r="P40" s="448">
        <v>7.879707750140505E-3</v>
      </c>
      <c r="Q40" s="448">
        <v>7.0296585267158552E-3</v>
      </c>
      <c r="R40" s="448">
        <v>5.7504613402192418E-3</v>
      </c>
      <c r="S40" s="448">
        <v>4.1431953297252329E-3</v>
      </c>
      <c r="T40" s="448">
        <v>2.7945275430399019E-3</v>
      </c>
      <c r="U40" s="448">
        <v>2.5556287864750568E-3</v>
      </c>
      <c r="V40" s="448">
        <v>2.1701924272144175E-3</v>
      </c>
      <c r="W40" s="448">
        <v>1.364575072574304E-3</v>
      </c>
      <c r="X40" s="448">
        <v>8.0273757336953347E-4</v>
      </c>
      <c r="Y40" s="448">
        <v>5.5577175717608077E-4</v>
      </c>
      <c r="Z40" s="448">
        <v>3.3170145780440842E-4</v>
      </c>
      <c r="AA40" s="448">
        <v>2.3889314832054383E-5</v>
      </c>
    </row>
    <row r="42" spans="1:27" s="80" customFormat="1" ht="15.75">
      <c r="A42" s="308" t="s">
        <v>327</v>
      </c>
      <c r="B42" s="309" t="s">
        <v>328</v>
      </c>
      <c r="C42" s="308" t="str">
        <f>IF(Innehåll_Content!$E$2="Svenska",A42,B42)</f>
        <v>Källa: Fordon 2023, Trafikanalys</v>
      </c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</row>
    <row r="43" spans="1:27" s="80" customFormat="1" ht="14.25"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</row>
    <row r="44" spans="1:27" s="80" customFormat="1" ht="14.25"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</row>
    <row r="45" spans="1:27" s="80" customFormat="1" ht="15.75">
      <c r="A45" s="304" t="s">
        <v>356</v>
      </c>
      <c r="B45" s="305" t="s">
        <v>357</v>
      </c>
      <c r="C45" s="304" t="str">
        <f>IF(Innehåll_Content!$E$2="Svenska",A45,B45)</f>
        <v>Energiförbrukning i personbilsflottan, uttryckt i kWh/100 km, 2006–</v>
      </c>
      <c r="D45" s="308"/>
      <c r="E45" s="308"/>
      <c r="F45" s="308"/>
      <c r="G45" s="308"/>
      <c r="H45" s="308"/>
      <c r="I45" s="308"/>
      <c r="J45" s="308"/>
      <c r="K45" s="308"/>
      <c r="L45" s="308"/>
      <c r="M45" s="308"/>
      <c r="N45" s="308"/>
      <c r="O45" s="308"/>
      <c r="P45" s="308"/>
      <c r="Q45" s="308"/>
      <c r="R45" s="308"/>
      <c r="S45" s="308"/>
      <c r="T45" s="308"/>
      <c r="U45" s="308"/>
      <c r="V45" s="308"/>
    </row>
    <row r="46" spans="1:27" s="80" customFormat="1" ht="15.75">
      <c r="C46" s="41"/>
      <c r="D46" s="41">
        <v>2024</v>
      </c>
      <c r="E46" s="41">
        <v>2023</v>
      </c>
      <c r="F46" s="41">
        <v>2022</v>
      </c>
      <c r="G46" s="41">
        <v>2021</v>
      </c>
      <c r="H46" s="41">
        <v>2020</v>
      </c>
      <c r="I46" s="41">
        <v>2019</v>
      </c>
      <c r="J46" s="41">
        <v>2018</v>
      </c>
      <c r="K46" s="41">
        <v>2017</v>
      </c>
      <c r="L46" s="41">
        <v>2016</v>
      </c>
      <c r="M46" s="41">
        <v>2015</v>
      </c>
      <c r="N46" s="41">
        <v>2014</v>
      </c>
      <c r="O46" s="41">
        <v>2013</v>
      </c>
      <c r="P46" s="41">
        <v>2012</v>
      </c>
      <c r="Q46" s="41">
        <v>2011</v>
      </c>
      <c r="R46" s="41">
        <v>2010</v>
      </c>
      <c r="S46" s="41">
        <v>2009</v>
      </c>
      <c r="T46" s="41">
        <v>2008</v>
      </c>
      <c r="U46" s="41">
        <v>2007</v>
      </c>
      <c r="V46" s="41">
        <v>2006</v>
      </c>
    </row>
    <row r="47" spans="1:27" s="80" customFormat="1" ht="15.75">
      <c r="A47" s="1" t="s">
        <v>347</v>
      </c>
      <c r="B47" s="22" t="s">
        <v>348</v>
      </c>
      <c r="C47" s="1" t="str">
        <f>IF(Innehåll_Content!$E$2="Svenska",A47,B47)</f>
        <v>Bensin</v>
      </c>
      <c r="D47" s="445">
        <v>65.487521498766583</v>
      </c>
      <c r="E47" s="445">
        <v>66.104088854198011</v>
      </c>
      <c r="F47" s="445">
        <v>65.887524815350417</v>
      </c>
      <c r="G47" s="445">
        <v>69.011629533339743</v>
      </c>
      <c r="H47" s="445">
        <v>69.744743473404696</v>
      </c>
      <c r="I47" s="445">
        <v>70.947269753721088</v>
      </c>
      <c r="J47" s="445">
        <v>73.20166990409524</v>
      </c>
      <c r="K47" s="445">
        <v>72.791003877150985</v>
      </c>
      <c r="L47" s="445">
        <v>73.433971772715779</v>
      </c>
      <c r="M47" s="445">
        <v>74.74870443380226</v>
      </c>
      <c r="N47" s="445">
        <v>74.758950596691491</v>
      </c>
      <c r="O47" s="445">
        <v>75.130553368559262</v>
      </c>
      <c r="P47" s="445">
        <v>74.54824174281552</v>
      </c>
      <c r="Q47" s="445">
        <v>76.037312490115156</v>
      </c>
      <c r="R47" s="445">
        <v>77.998562013515979</v>
      </c>
      <c r="S47" s="445">
        <v>80.356771525045971</v>
      </c>
      <c r="T47" s="445">
        <v>78.970311331822572</v>
      </c>
      <c r="U47" s="445">
        <v>81.139983046553212</v>
      </c>
      <c r="V47" s="445">
        <v>81.621277313944404</v>
      </c>
    </row>
    <row r="48" spans="1:27" s="80" customFormat="1" ht="15.75">
      <c r="A48" s="1" t="s">
        <v>349</v>
      </c>
      <c r="B48" s="22" t="s">
        <v>349</v>
      </c>
      <c r="C48" s="1" t="str">
        <f>IF(Innehåll_Content!$E$2="Svenska",A48,B48)</f>
        <v>Diesel</v>
      </c>
      <c r="D48" s="445">
        <v>69.523991772195018</v>
      </c>
      <c r="E48" s="445">
        <v>68.755066887873127</v>
      </c>
      <c r="F48" s="445">
        <v>66.850604417594226</v>
      </c>
      <c r="G48" s="445">
        <v>70.79573313748314</v>
      </c>
      <c r="H48" s="445">
        <v>69.58877728836876</v>
      </c>
      <c r="I48" s="445">
        <v>70.011141421069141</v>
      </c>
      <c r="J48" s="445">
        <v>68.8731160654322</v>
      </c>
      <c r="K48" s="445">
        <v>71.540319284334387</v>
      </c>
      <c r="L48" s="445">
        <v>71.430527487297567</v>
      </c>
      <c r="M48" s="445">
        <v>72.553150327654947</v>
      </c>
      <c r="N48" s="445">
        <v>70.178143305392766</v>
      </c>
      <c r="O48" s="445">
        <v>70.868597798724153</v>
      </c>
      <c r="P48" s="445">
        <v>72.61706524729054</v>
      </c>
      <c r="Q48" s="445">
        <v>76.387184944077845</v>
      </c>
      <c r="R48" s="445">
        <v>80.119120475254235</v>
      </c>
      <c r="S48" s="445">
        <v>78.188300476506711</v>
      </c>
      <c r="T48" s="445">
        <v>77.690880440555503</v>
      </c>
      <c r="U48" s="445">
        <v>79.107046743181925</v>
      </c>
      <c r="V48" s="445">
        <v>79.297522779690951</v>
      </c>
    </row>
    <row r="49" spans="1:27" s="80" customFormat="1" ht="15.75">
      <c r="A49" s="1" t="s">
        <v>342</v>
      </c>
      <c r="B49" s="22" t="s">
        <v>343</v>
      </c>
      <c r="C49" s="1" t="str">
        <f>IF(Innehåll_Content!$E$2="Svenska",A49,B49)</f>
        <v>Etanol</v>
      </c>
      <c r="D49" s="445">
        <v>80.884020583136547</v>
      </c>
      <c r="E49" s="445">
        <v>82.6026025180701</v>
      </c>
      <c r="F49" s="445">
        <v>82.76980084368877</v>
      </c>
      <c r="G49" s="445">
        <v>85.539801384122811</v>
      </c>
      <c r="H49" s="445">
        <v>85.828406826398563</v>
      </c>
      <c r="I49" s="445">
        <v>84.610738553602573</v>
      </c>
      <c r="J49" s="445">
        <v>85.40862891265499</v>
      </c>
      <c r="K49" s="445">
        <v>83.549112068843385</v>
      </c>
      <c r="L49" s="445">
        <v>82.770953875028894</v>
      </c>
      <c r="M49" s="445">
        <v>84.10212020970117</v>
      </c>
      <c r="N49" s="445">
        <v>83.168071679484285</v>
      </c>
      <c r="O49" s="445">
        <v>82.623027605272981</v>
      </c>
      <c r="P49" s="445">
        <v>82.169090515683848</v>
      </c>
      <c r="Q49" s="445">
        <v>83.412108499261308</v>
      </c>
      <c r="R49" s="445">
        <v>84.447328468352168</v>
      </c>
      <c r="S49" s="445">
        <v>85.49023190607754</v>
      </c>
      <c r="T49" s="445">
        <v>83.664312741442572</v>
      </c>
      <c r="U49" s="445">
        <v>83.302256956924154</v>
      </c>
      <c r="V49" s="445">
        <v>80.840974088603758</v>
      </c>
    </row>
    <row r="50" spans="1:27" s="80" customFormat="1" ht="15.75">
      <c r="A50" s="1" t="s">
        <v>344</v>
      </c>
      <c r="B50" s="22" t="s">
        <v>344</v>
      </c>
      <c r="C50" s="1" t="str">
        <f>IF(Innehåll_Content!$E$2="Svenska",A50,B50)</f>
        <v>Gas</v>
      </c>
      <c r="D50" s="445">
        <v>51.963922177488548</v>
      </c>
      <c r="E50" s="445">
        <v>44.67131975512676</v>
      </c>
      <c r="F50" s="445">
        <v>46.109682396997265</v>
      </c>
      <c r="G50" s="445">
        <v>42.589393987293192</v>
      </c>
      <c r="H50" s="445">
        <v>46.611584021298086</v>
      </c>
      <c r="I50" s="445">
        <v>50.80250481600671</v>
      </c>
      <c r="J50" s="445">
        <v>39.612189750227266</v>
      </c>
      <c r="K50" s="445">
        <v>46.21124609193928</v>
      </c>
      <c r="L50" s="445">
        <v>49.216793522622318</v>
      </c>
      <c r="M50" s="445"/>
      <c r="N50" s="445"/>
      <c r="O50" s="445"/>
      <c r="P50" s="445"/>
      <c r="Q50" s="445"/>
      <c r="R50" s="445"/>
      <c r="S50" s="445"/>
      <c r="T50" s="445"/>
      <c r="U50" s="445"/>
      <c r="V50" s="445"/>
    </row>
    <row r="51" spans="1:27" s="80" customFormat="1" ht="15.75">
      <c r="A51" s="1" t="s">
        <v>358</v>
      </c>
      <c r="B51" s="22" t="s">
        <v>359</v>
      </c>
      <c r="C51" s="1" t="str">
        <f>IF(Innehåll_Content!$E$2="Svenska",A51,B51)</f>
        <v>Laddhybrid (bensin)</v>
      </c>
      <c r="D51" s="445">
        <v>48.294269938109508</v>
      </c>
      <c r="E51" s="445">
        <v>48.017397582493246</v>
      </c>
      <c r="F51" s="445">
        <v>47.246817537291051</v>
      </c>
      <c r="G51" s="445">
        <v>48.624625454592142</v>
      </c>
      <c r="H51" s="445">
        <v>49.047361537507484</v>
      </c>
      <c r="I51" s="445">
        <v>48.771639388784472</v>
      </c>
      <c r="J51" s="445">
        <v>48.842021698984432</v>
      </c>
      <c r="K51" s="445">
        <v>48.176969216724935</v>
      </c>
      <c r="L51" s="445">
        <v>47.664354362407863</v>
      </c>
      <c r="M51" s="445"/>
      <c r="N51" s="445"/>
      <c r="O51" s="445"/>
      <c r="P51" s="445"/>
      <c r="Q51" s="445"/>
      <c r="R51" s="445"/>
      <c r="S51" s="445"/>
      <c r="T51" s="445"/>
      <c r="U51" s="445"/>
      <c r="V51" s="445"/>
    </row>
    <row r="52" spans="1:27" s="80" customFormat="1" ht="15.75">
      <c r="A52" s="24" t="s">
        <v>360</v>
      </c>
      <c r="B52" s="22" t="s">
        <v>361</v>
      </c>
      <c r="C52" s="24" t="str">
        <f>IF(Innehåll_Content!$E$2="Svenska",A52,B52)</f>
        <v>Laddhybrid (diesel)</v>
      </c>
      <c r="D52" s="445">
        <v>45.805135796146573</v>
      </c>
      <c r="E52" s="445">
        <v>45.945472404866806</v>
      </c>
      <c r="F52" s="445">
        <v>44.532250198066301</v>
      </c>
      <c r="G52" s="445">
        <v>45.528353416184864</v>
      </c>
      <c r="H52" s="445">
        <v>43.387058803452888</v>
      </c>
      <c r="I52" s="445">
        <v>43.605264905160418</v>
      </c>
      <c r="J52" s="445">
        <v>42.514776659245705</v>
      </c>
      <c r="K52" s="445">
        <v>43.792912195263831</v>
      </c>
      <c r="L52" s="445">
        <v>43.198738880192145</v>
      </c>
      <c r="M52" s="445"/>
      <c r="N52" s="445"/>
      <c r="O52" s="445"/>
      <c r="P52" s="445"/>
      <c r="Q52" s="445"/>
      <c r="R52" s="445"/>
      <c r="S52" s="445"/>
      <c r="T52" s="445"/>
      <c r="U52" s="445"/>
      <c r="V52" s="445"/>
    </row>
    <row r="53" spans="1:27" s="80" customFormat="1" ht="15.75">
      <c r="A53" s="24" t="s">
        <v>90</v>
      </c>
      <c r="B53" s="22" t="s">
        <v>337</v>
      </c>
      <c r="C53" s="24" t="str">
        <f>IF(Innehåll_Content!$E$2="Svenska",A53,B53)</f>
        <v>El</v>
      </c>
      <c r="D53" s="445">
        <v>22.126823516471315</v>
      </c>
      <c r="E53" s="445">
        <v>22.2347246458739</v>
      </c>
      <c r="F53" s="445">
        <v>22.263369261612837</v>
      </c>
      <c r="G53" s="445">
        <v>22.294036038057644</v>
      </c>
      <c r="H53" s="445">
        <v>22.417249122718452</v>
      </c>
      <c r="I53" s="445">
        <v>22.454767576122876</v>
      </c>
      <c r="J53" s="445">
        <v>22.37308379322954</v>
      </c>
      <c r="K53" s="445">
        <v>22.830911833794271</v>
      </c>
      <c r="L53" s="445">
        <v>23.150748763038923</v>
      </c>
      <c r="M53" s="445"/>
      <c r="N53" s="445"/>
      <c r="O53" s="445"/>
      <c r="P53" s="445"/>
      <c r="Q53" s="445"/>
      <c r="R53" s="445"/>
      <c r="S53" s="445"/>
      <c r="T53" s="445"/>
      <c r="U53" s="445"/>
      <c r="V53" s="445"/>
    </row>
    <row r="54" spans="1:27" s="80" customFormat="1" ht="15.75">
      <c r="A54" s="1" t="s">
        <v>362</v>
      </c>
      <c r="B54" s="22" t="s">
        <v>363</v>
      </c>
      <c r="C54" s="9" t="str">
        <f>IF(Innehåll_Content!$E$2="Svenska",A54,B54)</f>
        <v>Genomnsitt av flottan</v>
      </c>
      <c r="D54" s="445">
        <v>62.70166159983205</v>
      </c>
      <c r="E54" s="445">
        <v>63.812087765498084</v>
      </c>
      <c r="F54" s="446">
        <v>63.989797588093282</v>
      </c>
      <c r="G54" s="445">
        <v>68.396606516186495</v>
      </c>
      <c r="H54" s="445">
        <v>69.062342054783088</v>
      </c>
      <c r="I54" s="445">
        <v>70.177031985028449</v>
      </c>
      <c r="J54" s="445">
        <v>70.745837455597453</v>
      </c>
      <c r="K54" s="445">
        <v>72.067348362907282</v>
      </c>
      <c r="L54" s="445">
        <v>72.483644967443496</v>
      </c>
      <c r="M54" s="445">
        <v>74.032256514483493</v>
      </c>
      <c r="N54" s="445">
        <v>73.376316533114888</v>
      </c>
      <c r="O54" s="445">
        <v>74.104052287207239</v>
      </c>
      <c r="P54" s="445">
        <v>74.625840149372948</v>
      </c>
      <c r="Q54" s="445">
        <v>76.75955465354896</v>
      </c>
      <c r="R54" s="445">
        <v>78.95721011613459</v>
      </c>
      <c r="S54" s="445">
        <v>80.216600214000337</v>
      </c>
      <c r="T54" s="445">
        <v>78.959249480662109</v>
      </c>
      <c r="U54" s="446">
        <v>80.948381904840758</v>
      </c>
      <c r="V54" s="446">
        <v>81.389248342440567</v>
      </c>
    </row>
    <row r="55" spans="1:27" s="80" customFormat="1" ht="15.75">
      <c r="D55" s="310"/>
      <c r="E55" s="310"/>
      <c r="G55" s="310"/>
      <c r="H55" s="310"/>
      <c r="I55" s="310"/>
      <c r="J55" s="310"/>
      <c r="K55" s="310"/>
      <c r="L55" s="310"/>
      <c r="M55" s="310"/>
      <c r="N55" s="310"/>
      <c r="O55" s="310"/>
      <c r="P55" s="310"/>
      <c r="Q55" s="311"/>
      <c r="R55" s="311"/>
      <c r="S55" s="311"/>
      <c r="T55" s="311"/>
      <c r="U55" s="304"/>
      <c r="V55" s="304"/>
      <c r="W55" s="304"/>
      <c r="X55" s="304"/>
      <c r="Y55" s="88"/>
      <c r="Z55" s="88"/>
      <c r="AA55" s="88"/>
    </row>
    <row r="56" spans="1:27" s="80" customFormat="1" ht="15.75">
      <c r="A56" s="308" t="s">
        <v>364</v>
      </c>
      <c r="B56" s="309" t="s">
        <v>365</v>
      </c>
      <c r="C56" s="308" t="str">
        <f>IF(Innehåll_Content!$E$2="Svenska",A56,B56)</f>
        <v>Källa: HBEFA-modellen, Trafikverket</v>
      </c>
      <c r="D56" s="308"/>
      <c r="E56" s="308"/>
      <c r="F56" s="308"/>
      <c r="G56" s="308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88"/>
      <c r="Z56" s="88"/>
      <c r="AA56" s="88"/>
    </row>
    <row r="57" spans="1:27" s="80" customFormat="1" ht="15.75">
      <c r="D57" s="308"/>
      <c r="E57" s="308"/>
      <c r="F57" s="308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</row>
    <row r="58" spans="1:27" s="80" customFormat="1" ht="15.75">
      <c r="D58" s="308"/>
      <c r="E58" s="308"/>
      <c r="F58" s="308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</row>
    <row r="59" spans="1:27" s="80" customFormat="1" ht="15.75">
      <c r="A59" s="304" t="s">
        <v>366</v>
      </c>
      <c r="B59" s="305" t="s">
        <v>367</v>
      </c>
      <c r="C59" s="304" t="str">
        <f>IF(Innehåll_Content!$E$2="Svenska",A59,B59)</f>
        <v>Antal bussar i trafik uppdelat på drivmedel, 2001–</v>
      </c>
      <c r="D59" s="308"/>
      <c r="E59" s="308"/>
      <c r="F59" s="308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88"/>
      <c r="Z59" s="88"/>
      <c r="AA59" s="88"/>
    </row>
    <row r="60" spans="1:27" s="80" customFormat="1" ht="15.75">
      <c r="C60" s="41"/>
      <c r="D60" s="41">
        <v>2024</v>
      </c>
      <c r="E60" s="41">
        <v>2023</v>
      </c>
      <c r="F60" s="41">
        <v>2022</v>
      </c>
      <c r="G60" s="41">
        <v>2021</v>
      </c>
      <c r="H60" s="41">
        <v>2020</v>
      </c>
      <c r="I60" s="41">
        <v>2019</v>
      </c>
      <c r="J60" s="41">
        <v>2018</v>
      </c>
      <c r="K60" s="41">
        <v>2017</v>
      </c>
      <c r="L60" s="41">
        <v>2016</v>
      </c>
      <c r="M60" s="41">
        <v>2015</v>
      </c>
      <c r="N60" s="41">
        <v>2014</v>
      </c>
      <c r="O60" s="41">
        <v>2013</v>
      </c>
      <c r="P60" s="41">
        <v>2012</v>
      </c>
      <c r="Q60" s="41">
        <v>2011</v>
      </c>
      <c r="R60" s="41">
        <v>2010</v>
      </c>
      <c r="S60" s="41">
        <v>2009</v>
      </c>
      <c r="T60" s="41">
        <v>2008</v>
      </c>
      <c r="U60" s="41">
        <v>2007</v>
      </c>
      <c r="V60" s="41">
        <v>2006</v>
      </c>
      <c r="W60" s="41">
        <v>2005</v>
      </c>
      <c r="X60" s="41">
        <v>2004</v>
      </c>
      <c r="Y60" s="41">
        <v>2003</v>
      </c>
      <c r="Z60" s="41">
        <v>2002</v>
      </c>
      <c r="AA60" s="41">
        <v>2001</v>
      </c>
    </row>
    <row r="61" spans="1:27" s="80" customFormat="1" ht="15.75">
      <c r="A61" s="1" t="s">
        <v>347</v>
      </c>
      <c r="B61" s="5" t="s">
        <v>348</v>
      </c>
      <c r="C61" s="1" t="str">
        <f>IF(Innehåll_Content!$E$2="Svenska",A61,B61)</f>
        <v>Bensin</v>
      </c>
      <c r="D61" s="444">
        <v>32</v>
      </c>
      <c r="E61" s="444">
        <v>34</v>
      </c>
      <c r="F61" s="444">
        <v>34</v>
      </c>
      <c r="G61" s="444">
        <v>37</v>
      </c>
      <c r="H61" s="444">
        <v>36</v>
      </c>
      <c r="I61" s="444">
        <v>35</v>
      </c>
      <c r="J61" s="444">
        <v>33</v>
      </c>
      <c r="K61" s="444">
        <v>33</v>
      </c>
      <c r="L61" s="444">
        <v>43</v>
      </c>
      <c r="M61" s="444">
        <v>39</v>
      </c>
      <c r="N61" s="444">
        <v>48</v>
      </c>
      <c r="O61" s="444">
        <v>53</v>
      </c>
      <c r="P61" s="444">
        <v>48</v>
      </c>
      <c r="Q61" s="444">
        <v>52</v>
      </c>
      <c r="R61" s="444">
        <v>57</v>
      </c>
      <c r="S61" s="444">
        <v>69</v>
      </c>
      <c r="T61" s="444">
        <v>79</v>
      </c>
      <c r="U61" s="444">
        <v>96</v>
      </c>
      <c r="V61" s="444">
        <v>114</v>
      </c>
      <c r="W61" s="444">
        <v>140</v>
      </c>
      <c r="X61" s="444">
        <v>186</v>
      </c>
      <c r="Y61" s="444">
        <v>240</v>
      </c>
      <c r="Z61" s="444">
        <v>315</v>
      </c>
      <c r="AA61" s="444">
        <v>413</v>
      </c>
    </row>
    <row r="62" spans="1:27" s="80" customFormat="1" ht="15.75">
      <c r="A62" s="306" t="s">
        <v>349</v>
      </c>
      <c r="B62" s="22" t="s">
        <v>349</v>
      </c>
      <c r="C62" s="1" t="str">
        <f>IF(Innehåll_Content!$E$2="Svenska",A62,B62)</f>
        <v>Diesel</v>
      </c>
      <c r="D62" s="444">
        <v>10086</v>
      </c>
      <c r="E62" s="444">
        <v>10319</v>
      </c>
      <c r="F62" s="444">
        <v>10437</v>
      </c>
      <c r="G62" s="444">
        <v>9872</v>
      </c>
      <c r="H62" s="444">
        <v>9862</v>
      </c>
      <c r="I62" s="444">
        <v>11711</v>
      </c>
      <c r="J62" s="444">
        <v>11402</v>
      </c>
      <c r="K62" s="444">
        <v>11373</v>
      </c>
      <c r="L62" s="444">
        <v>10940</v>
      </c>
      <c r="M62" s="444">
        <v>10972</v>
      </c>
      <c r="N62" s="444">
        <v>10891</v>
      </c>
      <c r="O62" s="444">
        <v>10867</v>
      </c>
      <c r="P62" s="444">
        <v>11461</v>
      </c>
      <c r="Q62" s="444">
        <v>11390</v>
      </c>
      <c r="R62" s="444">
        <v>11804</v>
      </c>
      <c r="S62" s="444">
        <v>11717</v>
      </c>
      <c r="T62" s="444">
        <v>11990</v>
      </c>
      <c r="U62" s="444">
        <v>11913</v>
      </c>
      <c r="V62" s="444">
        <v>12228</v>
      </c>
      <c r="W62" s="444">
        <v>12310</v>
      </c>
      <c r="X62" s="444">
        <v>12223</v>
      </c>
      <c r="Y62" s="444">
        <v>12601</v>
      </c>
      <c r="Z62" s="444">
        <v>12820</v>
      </c>
      <c r="AA62" s="444">
        <v>12975</v>
      </c>
    </row>
    <row r="63" spans="1:27" s="80" customFormat="1" ht="15.75">
      <c r="A63" s="1" t="s">
        <v>90</v>
      </c>
      <c r="B63" s="22" t="s">
        <v>337</v>
      </c>
      <c r="C63" s="1" t="str">
        <f>IF(Innehåll_Content!$E$2="Svenska",A63,B63)</f>
        <v>El</v>
      </c>
      <c r="D63" s="444">
        <v>1453</v>
      </c>
      <c r="E63" s="444">
        <v>1213</v>
      </c>
      <c r="F63" s="444">
        <v>915</v>
      </c>
      <c r="G63" s="444">
        <v>662</v>
      </c>
      <c r="H63" s="444">
        <v>472</v>
      </c>
      <c r="I63" s="444">
        <v>268</v>
      </c>
      <c r="J63" s="444">
        <v>100</v>
      </c>
      <c r="K63" s="444">
        <v>54</v>
      </c>
      <c r="L63" s="444">
        <v>38</v>
      </c>
      <c r="M63" s="444">
        <v>20</v>
      </c>
      <c r="N63" s="444">
        <v>11</v>
      </c>
      <c r="O63" s="444">
        <v>8</v>
      </c>
      <c r="P63" s="444">
        <v>6</v>
      </c>
      <c r="Q63" s="444">
        <v>4</v>
      </c>
      <c r="R63" s="444">
        <v>4</v>
      </c>
      <c r="S63" s="444">
        <v>8</v>
      </c>
      <c r="T63" s="444">
        <v>8</v>
      </c>
      <c r="U63" s="444">
        <v>9</v>
      </c>
      <c r="V63" s="444">
        <v>9</v>
      </c>
      <c r="W63" s="444">
        <v>13</v>
      </c>
      <c r="X63" s="444">
        <v>16</v>
      </c>
      <c r="Y63" s="444">
        <v>16</v>
      </c>
      <c r="Z63" s="444">
        <v>14</v>
      </c>
      <c r="AA63" s="444">
        <v>17</v>
      </c>
    </row>
    <row r="64" spans="1:27" s="80" customFormat="1" ht="15.75">
      <c r="A64" s="1" t="s">
        <v>368</v>
      </c>
      <c r="B64" s="22" t="s">
        <v>369</v>
      </c>
      <c r="C64" s="1" t="str">
        <f>IF(Innehåll_Content!$E$2="Svenska",A64,B64)</f>
        <v>Elhybrid/laddhybrid</v>
      </c>
      <c r="D64" s="444">
        <v>154</v>
      </c>
      <c r="E64" s="444">
        <v>161</v>
      </c>
      <c r="F64" s="444">
        <v>147</v>
      </c>
      <c r="G64" s="444">
        <v>160</v>
      </c>
      <c r="H64" s="444">
        <v>153</v>
      </c>
      <c r="I64" s="444">
        <v>152</v>
      </c>
      <c r="J64" s="444">
        <v>137</v>
      </c>
      <c r="K64" s="444">
        <v>116</v>
      </c>
      <c r="L64" s="444">
        <v>120</v>
      </c>
      <c r="M64" s="444">
        <v>106</v>
      </c>
      <c r="N64" s="444">
        <v>60</v>
      </c>
      <c r="O64" s="444">
        <v>42</v>
      </c>
      <c r="P64" s="444">
        <v>36</v>
      </c>
      <c r="Q64" s="444">
        <v>2</v>
      </c>
      <c r="R64" s="444">
        <v>2</v>
      </c>
      <c r="S64" s="444">
        <v>2</v>
      </c>
      <c r="T64" s="444">
        <v>1</v>
      </c>
      <c r="U64" s="444">
        <v>1</v>
      </c>
      <c r="V64" s="444">
        <v>2</v>
      </c>
      <c r="W64" s="444">
        <v>2</v>
      </c>
      <c r="X64" s="444">
        <v>6</v>
      </c>
      <c r="Y64" s="444">
        <v>6</v>
      </c>
      <c r="Z64" s="444">
        <v>7</v>
      </c>
      <c r="AA64" s="444">
        <v>9</v>
      </c>
    </row>
    <row r="65" spans="1:27" s="80" customFormat="1" ht="15.75">
      <c r="A65" s="24" t="s">
        <v>342</v>
      </c>
      <c r="B65" s="22" t="s">
        <v>343</v>
      </c>
      <c r="C65" s="24" t="str">
        <f>IF(Innehåll_Content!$E$2="Svenska",A65,B65)</f>
        <v>Etanol</v>
      </c>
      <c r="D65" s="444">
        <v>19</v>
      </c>
      <c r="E65" s="444">
        <v>33</v>
      </c>
      <c r="F65" s="444">
        <v>65</v>
      </c>
      <c r="G65" s="444">
        <v>96</v>
      </c>
      <c r="H65" s="444">
        <v>127</v>
      </c>
      <c r="I65" s="444">
        <v>124</v>
      </c>
      <c r="J65" s="444">
        <v>178</v>
      </c>
      <c r="K65" s="444">
        <v>293</v>
      </c>
      <c r="L65" s="444">
        <v>390</v>
      </c>
      <c r="M65" s="444">
        <v>591</v>
      </c>
      <c r="N65" s="444">
        <v>654</v>
      </c>
      <c r="O65" s="444">
        <v>795</v>
      </c>
      <c r="P65" s="444">
        <v>788</v>
      </c>
      <c r="Q65" s="444">
        <v>850</v>
      </c>
      <c r="R65" s="444">
        <v>611</v>
      </c>
      <c r="S65" s="444">
        <v>552</v>
      </c>
      <c r="T65" s="444">
        <v>514</v>
      </c>
      <c r="U65" s="444">
        <v>491</v>
      </c>
      <c r="V65" s="444">
        <v>490</v>
      </c>
      <c r="W65" s="444">
        <v>366</v>
      </c>
      <c r="X65" s="444">
        <v>379</v>
      </c>
      <c r="Y65" s="444">
        <v>399</v>
      </c>
      <c r="Z65" s="444">
        <v>403</v>
      </c>
      <c r="AA65" s="444">
        <v>410</v>
      </c>
    </row>
    <row r="66" spans="1:27" s="80" customFormat="1" ht="15.75">
      <c r="A66" s="1" t="s">
        <v>344</v>
      </c>
      <c r="B66" s="22" t="s">
        <v>344</v>
      </c>
      <c r="C66" s="1" t="str">
        <f>IF(Innehåll_Content!$E$2="Svenska",A66,B66)</f>
        <v>Gas</v>
      </c>
      <c r="D66" s="444">
        <v>2433</v>
      </c>
      <c r="E66" s="444">
        <v>2562</v>
      </c>
      <c r="F66" s="444">
        <v>2641</v>
      </c>
      <c r="G66" s="444">
        <v>2766</v>
      </c>
      <c r="H66" s="444">
        <v>2837</v>
      </c>
      <c r="I66" s="444">
        <v>2618</v>
      </c>
      <c r="J66" s="444">
        <v>2522</v>
      </c>
      <c r="K66" s="444">
        <v>2538</v>
      </c>
      <c r="L66" s="444">
        <v>2331</v>
      </c>
      <c r="M66" s="444">
        <v>2357</v>
      </c>
      <c r="N66" s="444">
        <v>2300</v>
      </c>
      <c r="O66" s="444">
        <v>2163</v>
      </c>
      <c r="P66" s="444">
        <v>1795</v>
      </c>
      <c r="Q66" s="444">
        <v>1569</v>
      </c>
      <c r="R66" s="444">
        <v>1308</v>
      </c>
      <c r="S66" s="444">
        <v>967</v>
      </c>
      <c r="T66" s="444">
        <v>786</v>
      </c>
      <c r="U66" s="444">
        <v>709</v>
      </c>
      <c r="V66" s="444">
        <v>727</v>
      </c>
      <c r="W66" s="444">
        <v>589</v>
      </c>
      <c r="X66" s="444">
        <v>82</v>
      </c>
      <c r="Y66" s="444">
        <v>36</v>
      </c>
      <c r="Z66" s="444">
        <v>36</v>
      </c>
      <c r="AA66" s="444">
        <v>35</v>
      </c>
    </row>
    <row r="67" spans="1:27" s="80" customFormat="1" ht="15.75">
      <c r="A67" s="1" t="s">
        <v>370</v>
      </c>
      <c r="B67" s="307" t="s">
        <v>371</v>
      </c>
      <c r="C67" s="9" t="str">
        <f>IF(Innehåll_Content!$E$2="Svenska",A67,B67)</f>
        <v>Övrigt</v>
      </c>
      <c r="D67" s="451">
        <v>1</v>
      </c>
      <c r="E67" s="451">
        <v>0</v>
      </c>
      <c r="F67" s="451">
        <v>0</v>
      </c>
      <c r="G67" s="451">
        <v>1</v>
      </c>
      <c r="H67" s="451">
        <v>2</v>
      </c>
      <c r="I67" s="451">
        <v>6</v>
      </c>
      <c r="J67" s="451">
        <v>6</v>
      </c>
      <c r="K67" s="451">
        <v>14</v>
      </c>
      <c r="L67" s="451">
        <v>28</v>
      </c>
      <c r="M67" s="451">
        <v>29</v>
      </c>
      <c r="N67" s="451">
        <v>28</v>
      </c>
      <c r="O67" s="451">
        <v>58</v>
      </c>
      <c r="P67" s="451">
        <v>69</v>
      </c>
      <c r="Q67" s="451">
        <v>80</v>
      </c>
      <c r="R67" s="451">
        <v>87</v>
      </c>
      <c r="S67" s="451">
        <v>92</v>
      </c>
      <c r="T67" s="451">
        <v>96</v>
      </c>
      <c r="U67" s="451">
        <v>96</v>
      </c>
      <c r="V67" s="451">
        <v>73</v>
      </c>
      <c r="W67" s="451">
        <v>57</v>
      </c>
      <c r="X67" s="451">
        <v>471</v>
      </c>
      <c r="Y67" s="451">
        <v>444</v>
      </c>
      <c r="Z67" s="451">
        <v>418</v>
      </c>
      <c r="AA67" s="451">
        <v>387</v>
      </c>
    </row>
    <row r="68" spans="1:27" s="80" customFormat="1" ht="15.75">
      <c r="D68" s="308"/>
      <c r="E68" s="308"/>
      <c r="F68" s="308"/>
      <c r="G68" s="308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88"/>
      <c r="S68" s="88"/>
      <c r="T68" s="88"/>
      <c r="U68" s="88"/>
      <c r="V68" s="88"/>
      <c r="W68" s="88"/>
      <c r="X68" s="88"/>
      <c r="Y68" s="88"/>
      <c r="Z68" s="88"/>
      <c r="AA68" s="88"/>
    </row>
    <row r="69" spans="1:27" s="80" customFormat="1" ht="15.75">
      <c r="A69" s="308" t="s">
        <v>327</v>
      </c>
      <c r="B69" s="309" t="s">
        <v>328</v>
      </c>
      <c r="C69" s="308" t="str">
        <f>IF(Innehåll_Content!$E$2="Svenska",A69,B69)</f>
        <v>Källa: Fordon 2023, Trafikanalys</v>
      </c>
      <c r="D69" s="308"/>
      <c r="E69" s="308"/>
      <c r="F69" s="308"/>
      <c r="G69" s="308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88"/>
      <c r="S69" s="88"/>
      <c r="T69" s="88"/>
      <c r="U69" s="88"/>
      <c r="V69" s="88"/>
      <c r="W69" s="88"/>
      <c r="X69" s="88"/>
      <c r="Y69" s="88"/>
      <c r="Z69" s="88"/>
      <c r="AA69" s="88"/>
    </row>
    <row r="70" spans="1:27" s="80" customFormat="1" ht="15.75">
      <c r="D70" s="309"/>
    </row>
    <row r="71" spans="1:27" s="80" customFormat="1" ht="15.75">
      <c r="D71" s="75"/>
    </row>
    <row r="72" spans="1:27" s="1" customFormat="1" ht="15.75"/>
    <row r="73" spans="1:27" s="1" customFormat="1" ht="15.75"/>
    <row r="74" spans="1:27" s="1" customFormat="1" ht="15.75"/>
  </sheetData>
  <hyperlinks>
    <hyperlink ref="C1" location="Innehåll_Content!A1" display="Innehåll_Content!A1" xr:uid="{80F669B6-AFA4-4003-A9BD-410D3ED48DE2}"/>
    <hyperlink ref="A1" location="Innehåll_Content!A1" display="Tillbaka till innehåll" xr:uid="{85B8692C-512A-4BD3-8885-875F1C811950}"/>
    <hyperlink ref="B1" location="Innehåll_Content!A1" display="Back to content" xr:uid="{C68669FB-83EB-4D74-AF36-EB90628DAEFE}"/>
  </hyperlink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Blad8"/>
  <dimension ref="A1:AA37"/>
  <sheetViews>
    <sheetView showGridLines="0" zoomScaleNormal="100" workbookViewId="0">
      <pane ySplit="2" topLeftCell="A3" activePane="bottomLeft" state="frozen"/>
      <selection activeCell="M48" sqref="M48"/>
      <selection pane="bottomLeft" activeCell="M48" sqref="M48"/>
    </sheetView>
  </sheetViews>
  <sheetFormatPr defaultColWidth="10.1640625" defaultRowHeight="15.75"/>
  <cols>
    <col min="1" max="2" width="10.1640625" style="1" hidden="1" customWidth="1"/>
    <col min="3" max="3" width="79.1640625" style="1" customWidth="1"/>
    <col min="4" max="5" width="9.5" style="1" customWidth="1"/>
    <col min="6" max="6" width="9.5" style="11" customWidth="1"/>
    <col min="7" max="21" width="9.5" style="1" customWidth="1"/>
    <col min="22" max="26" width="11.6640625" style="1" customWidth="1"/>
    <col min="27" max="27" width="11" style="1" customWidth="1"/>
    <col min="28" max="218" width="11.6640625" style="1" customWidth="1"/>
    <col min="219" max="219" width="58" style="1" customWidth="1"/>
    <col min="220" max="16384" width="10.1640625" style="1"/>
  </cols>
  <sheetData>
    <row r="1" spans="1:27">
      <c r="A1" s="405" t="s">
        <v>64</v>
      </c>
      <c r="B1" s="405" t="s">
        <v>65</v>
      </c>
      <c r="C1" s="548" t="str">
        <f>IF(Innehåll_Content!$E$2="Svenska",A1,B1)</f>
        <v>Tillbaka till innehåll</v>
      </c>
      <c r="D1" s="28"/>
    </row>
    <row r="2" spans="1:27" ht="20.25">
      <c r="A2" s="52" t="s">
        <v>372</v>
      </c>
      <c r="B2" s="52" t="s">
        <v>373</v>
      </c>
      <c r="C2" s="52" t="str">
        <f>IF(Innehåll_Content!$E$2="Svenska",A2,B2)</f>
        <v>9. Energi- och elintensitet i industrin</v>
      </c>
      <c r="D2" s="52"/>
    </row>
    <row r="4" spans="1:27" s="4" customFormat="1">
      <c r="A4" s="4" t="s">
        <v>374</v>
      </c>
      <c r="B4" s="10" t="s">
        <v>375</v>
      </c>
      <c r="C4" s="4" t="str">
        <f>IF(Innehåll_Content!$E$2="Svenska",A4,B4)</f>
        <v>Industrins energianvändning per förädlingsvärde fördelat på några branscher, kWh/euro, 2000-, Sverige</v>
      </c>
      <c r="F4" s="12"/>
    </row>
    <row r="5" spans="1:27" s="4" customFormat="1">
      <c r="C5" s="3"/>
      <c r="D5" s="3">
        <v>2023</v>
      </c>
      <c r="E5" s="3">
        <v>2022</v>
      </c>
      <c r="F5" s="3">
        <v>2021</v>
      </c>
      <c r="G5" s="3">
        <v>2020</v>
      </c>
      <c r="H5" s="3">
        <v>2019</v>
      </c>
      <c r="I5" s="3">
        <v>2018</v>
      </c>
      <c r="J5" s="3">
        <v>2017</v>
      </c>
      <c r="K5" s="3">
        <v>2016</v>
      </c>
      <c r="L5" s="3">
        <v>2015</v>
      </c>
      <c r="M5" s="3">
        <v>2014</v>
      </c>
      <c r="N5" s="3">
        <v>2013</v>
      </c>
      <c r="O5" s="3">
        <v>2012</v>
      </c>
      <c r="P5" s="3">
        <v>2011</v>
      </c>
      <c r="Q5" s="3">
        <v>2010</v>
      </c>
      <c r="R5" s="3">
        <v>2009</v>
      </c>
      <c r="S5" s="3">
        <v>2008</v>
      </c>
      <c r="T5" s="3">
        <v>2007</v>
      </c>
      <c r="U5" s="3">
        <v>2006</v>
      </c>
      <c r="V5" s="3">
        <v>2005</v>
      </c>
      <c r="W5" s="3">
        <v>2004</v>
      </c>
      <c r="X5" s="3">
        <v>2003</v>
      </c>
      <c r="Y5" s="3">
        <v>2002</v>
      </c>
      <c r="Z5" s="178">
        <v>2001</v>
      </c>
      <c r="AA5" s="3">
        <v>2000</v>
      </c>
    </row>
    <row r="6" spans="1:27" s="4" customFormat="1">
      <c r="A6" s="4" t="s">
        <v>376</v>
      </c>
      <c r="B6" s="5" t="s">
        <v>377</v>
      </c>
      <c r="C6" s="1" t="str">
        <f>IF(Innehåll_Content!$E$2="Svenska",A6,B6)</f>
        <v>Tillverkningsindustrin</v>
      </c>
      <c r="D6" s="7">
        <v>1.8996</v>
      </c>
      <c r="E6" s="7">
        <v>1.83</v>
      </c>
      <c r="F6" s="7">
        <v>1.86</v>
      </c>
      <c r="G6" s="7">
        <v>2.217576064495582</v>
      </c>
      <c r="H6" s="7">
        <v>2.037248236497295</v>
      </c>
      <c r="I6" s="7">
        <v>2.0222739691703593</v>
      </c>
      <c r="J6" s="7">
        <v>2.0564447946423239</v>
      </c>
      <c r="K6" s="7">
        <v>2.1426992992715634</v>
      </c>
      <c r="L6" s="7">
        <v>2.1758854532934833</v>
      </c>
      <c r="M6" s="7">
        <v>2.318741307546123</v>
      </c>
      <c r="N6" s="7">
        <v>2.2718901340020374</v>
      </c>
      <c r="O6" s="7">
        <v>2.2466393702763345</v>
      </c>
      <c r="P6" s="7">
        <v>2.0933624228220573</v>
      </c>
      <c r="Q6" s="7">
        <v>2.2989154835352705</v>
      </c>
      <c r="R6" s="7">
        <v>2.6305601837665531</v>
      </c>
      <c r="S6" s="7">
        <v>2.166200677220012</v>
      </c>
      <c r="T6" s="7">
        <v>2.1487768139364318</v>
      </c>
      <c r="U6" s="7">
        <v>2.2213507437223616</v>
      </c>
      <c r="V6" s="7">
        <v>2.3418303330055417</v>
      </c>
      <c r="W6" s="7">
        <v>2.5066009594743424</v>
      </c>
      <c r="X6" s="7">
        <v>2.6337540516280487</v>
      </c>
      <c r="Y6" s="7">
        <v>2.8271272659743159</v>
      </c>
      <c r="Z6" s="7">
        <v>3.0088373368971166</v>
      </c>
      <c r="AA6" s="7">
        <v>3.2746933039871324</v>
      </c>
    </row>
    <row r="7" spans="1:27" s="4" customFormat="1">
      <c r="A7" s="1" t="s">
        <v>378</v>
      </c>
      <c r="B7" s="5" t="s">
        <v>379</v>
      </c>
      <c r="C7" s="1" t="str">
        <f>IF(Innehåll_Content!$E$2="Svenska",A7,B7)</f>
        <v>Livsmedelsindustrin</v>
      </c>
      <c r="D7" s="7">
        <v>1.1200000000000001</v>
      </c>
      <c r="E7" s="7">
        <v>1.1499999999999999</v>
      </c>
      <c r="F7" s="7">
        <v>1.25</v>
      </c>
      <c r="G7" s="7">
        <v>1.4080212862063126</v>
      </c>
      <c r="H7" s="7">
        <v>1.1360284421099687</v>
      </c>
      <c r="I7" s="7">
        <v>1.0425971105884786</v>
      </c>
      <c r="J7" s="7">
        <v>1.0425945703032065</v>
      </c>
      <c r="K7" s="7">
        <v>1.1175766473560298</v>
      </c>
      <c r="L7" s="7">
        <v>1.1295736912899064</v>
      </c>
      <c r="M7" s="7">
        <v>1.1521430562524391</v>
      </c>
      <c r="N7" s="7">
        <v>1.2169428484192411</v>
      </c>
      <c r="O7" s="7">
        <v>1.2670037105751393</v>
      </c>
      <c r="P7" s="7">
        <v>1.134174624829468</v>
      </c>
      <c r="Q7" s="7">
        <v>1.1362867129586187</v>
      </c>
      <c r="R7" s="7">
        <v>1.2692264254385965</v>
      </c>
      <c r="S7" s="7">
        <v>1.261197612875351</v>
      </c>
      <c r="T7" s="7">
        <v>1.1175272266149483</v>
      </c>
      <c r="U7" s="7">
        <v>1.2337106512539993</v>
      </c>
      <c r="V7" s="7">
        <v>1.301004274675289</v>
      </c>
      <c r="W7" s="7">
        <v>1.5519037453910345</v>
      </c>
      <c r="X7" s="7">
        <v>1.5742339691287019</v>
      </c>
      <c r="Y7" s="7">
        <v>1.5698724626785521</v>
      </c>
      <c r="Z7" s="7">
        <v>1.6178340862422997</v>
      </c>
      <c r="AA7" s="7">
        <v>1.6829659503209602</v>
      </c>
    </row>
    <row r="8" spans="1:27" s="4" customFormat="1">
      <c r="A8" s="5" t="s">
        <v>380</v>
      </c>
      <c r="B8" s="1" t="s">
        <v>381</v>
      </c>
      <c r="C8" s="1" t="str">
        <f>IF(Innehåll_Content!$E$2="Svenska",A8,B8)</f>
        <v>Skogsindustrin</v>
      </c>
      <c r="D8" s="7"/>
      <c r="E8" s="7">
        <v>7.33</v>
      </c>
      <c r="F8" s="7">
        <v>7.97</v>
      </c>
      <c r="G8" s="7">
        <v>12.805904708722718</v>
      </c>
      <c r="H8" s="7">
        <v>11.577187964160798</v>
      </c>
      <c r="I8" s="7">
        <v>11.116507985305194</v>
      </c>
      <c r="J8" s="7">
        <v>11.158825188404457</v>
      </c>
      <c r="K8" s="7">
        <v>11.818731669543613</v>
      </c>
      <c r="L8" s="7">
        <v>11.743850110681127</v>
      </c>
      <c r="M8" s="7">
        <v>12.277972070844701</v>
      </c>
      <c r="N8" s="7">
        <v>12.05796965915169</v>
      </c>
      <c r="O8" s="7">
        <v>11.459392231344198</v>
      </c>
      <c r="P8" s="7">
        <v>11.361162248718221</v>
      </c>
      <c r="Q8" s="7">
        <v>11.316652439994794</v>
      </c>
      <c r="R8" s="7">
        <v>11.84534846976663</v>
      </c>
      <c r="S8" s="7">
        <v>11.261194313214711</v>
      </c>
      <c r="T8" s="7">
        <v>11.394396059538362</v>
      </c>
      <c r="U8" s="7">
        <v>10.50226554054054</v>
      </c>
      <c r="V8" s="7">
        <v>10.274945849398957</v>
      </c>
      <c r="W8" s="7">
        <v>9.8590682120933302</v>
      </c>
      <c r="X8" s="7">
        <v>10.199637497178964</v>
      </c>
      <c r="Y8" s="7">
        <v>10.915122142587702</v>
      </c>
      <c r="Z8" s="7">
        <v>11.454477588458332</v>
      </c>
      <c r="AA8" s="7">
        <v>12.522751227819425</v>
      </c>
    </row>
    <row r="9" spans="1:27" s="4" customFormat="1">
      <c r="A9" s="5" t="s">
        <v>382</v>
      </c>
      <c r="B9" s="36" t="s">
        <v>383</v>
      </c>
      <c r="C9" s="9" t="str">
        <f>IF(Innehåll_Content!$E$2="Svenska",A9,B9)</f>
        <v>Järn-, stål- och metallverk</v>
      </c>
      <c r="D9" s="19"/>
      <c r="E9" s="19">
        <v>4.24</v>
      </c>
      <c r="F9" s="19">
        <v>5.47</v>
      </c>
      <c r="G9" s="19">
        <v>4.3386398095357439</v>
      </c>
      <c r="H9" s="19">
        <v>4.7254664130995359</v>
      </c>
      <c r="I9" s="19">
        <v>4.6543079427694813</v>
      </c>
      <c r="J9" s="19">
        <v>4.9831205771686973</v>
      </c>
      <c r="K9" s="19">
        <v>4.1920167353868543</v>
      </c>
      <c r="L9" s="19">
        <v>4.8341973585676348</v>
      </c>
      <c r="M9" s="19">
        <v>4.4515996165521647</v>
      </c>
      <c r="N9" s="19">
        <v>4.7131631308472794</v>
      </c>
      <c r="O9" s="19">
        <v>5.2656050727233641</v>
      </c>
      <c r="P9" s="19">
        <v>5.0835108181203514</v>
      </c>
      <c r="Q9" s="19">
        <v>5.2799457076227947</v>
      </c>
      <c r="R9" s="19">
        <v>16.506337078651683</v>
      </c>
      <c r="S9" s="19">
        <v>3.8886884017238148</v>
      </c>
      <c r="T9" s="19">
        <v>3.3576003740284026</v>
      </c>
      <c r="U9" s="19">
        <v>3.295298836051765</v>
      </c>
      <c r="V9" s="19">
        <v>3.2774624329329995</v>
      </c>
      <c r="W9" s="19">
        <v>3.1764368232423359</v>
      </c>
      <c r="X9" s="19">
        <v>3.4369891797995011</v>
      </c>
      <c r="Y9" s="19">
        <v>3.5684046828586404</v>
      </c>
      <c r="Z9" s="19">
        <v>3.9269270342728784</v>
      </c>
      <c r="AA9" s="19">
        <v>4.2934553997613367</v>
      </c>
    </row>
    <row r="10" spans="1:27" s="4" customFormat="1">
      <c r="D10" s="5"/>
      <c r="E10" s="1"/>
      <c r="F10" s="1"/>
      <c r="G10" s="1"/>
      <c r="H10" s="1"/>
      <c r="I10" s="1"/>
      <c r="J10" s="1"/>
      <c r="K10" s="1"/>
      <c r="L10" s="1"/>
      <c r="M10" s="1"/>
    </row>
    <row r="11" spans="1:27" s="4" customFormat="1">
      <c r="D11" s="1"/>
      <c r="E11" s="174"/>
      <c r="F11" s="174"/>
      <c r="G11" s="174"/>
      <c r="H11" s="174"/>
      <c r="I11" s="174"/>
      <c r="J11" s="174"/>
      <c r="K11" s="174"/>
      <c r="L11" s="1"/>
      <c r="M11" s="1"/>
    </row>
    <row r="12" spans="1:27" s="4" customFormat="1">
      <c r="A12" s="4" t="s">
        <v>384</v>
      </c>
      <c r="B12" s="10" t="s">
        <v>385</v>
      </c>
      <c r="C12" s="4" t="str">
        <f>IF(Innehåll_Content!$E$2="Svenska",A12,B12)</f>
        <v>Industrins energianvändning per förädlingsvärde fördelat på några branscher, kWh/euro, 2000–2022, EU</v>
      </c>
    </row>
    <row r="13" spans="1:27" s="4" customFormat="1">
      <c r="C13" s="3"/>
      <c r="D13" s="3">
        <v>2023</v>
      </c>
      <c r="E13" s="3">
        <v>2022</v>
      </c>
      <c r="F13" s="3">
        <v>2021</v>
      </c>
      <c r="G13" s="3">
        <v>2020</v>
      </c>
      <c r="H13" s="3">
        <v>2019</v>
      </c>
      <c r="I13" s="3">
        <v>2018</v>
      </c>
      <c r="J13" s="3">
        <v>2017</v>
      </c>
      <c r="K13" s="3">
        <v>2016</v>
      </c>
      <c r="L13" s="3">
        <v>2015</v>
      </c>
      <c r="M13" s="3">
        <v>2014</v>
      </c>
      <c r="N13" s="3">
        <v>2013</v>
      </c>
      <c r="O13" s="3">
        <v>2012</v>
      </c>
      <c r="P13" s="3">
        <v>2011</v>
      </c>
      <c r="Q13" s="3">
        <v>2010</v>
      </c>
      <c r="R13" s="3">
        <v>2009</v>
      </c>
      <c r="S13" s="3">
        <v>2008</v>
      </c>
      <c r="T13" s="3">
        <v>2007</v>
      </c>
      <c r="U13" s="3">
        <v>2006</v>
      </c>
      <c r="V13" s="3">
        <v>2005</v>
      </c>
      <c r="W13" s="3">
        <v>2004</v>
      </c>
      <c r="X13" s="3">
        <v>2003</v>
      </c>
      <c r="Y13" s="3">
        <v>2002</v>
      </c>
      <c r="Z13" s="178">
        <v>2001</v>
      </c>
      <c r="AA13" s="3">
        <v>2000</v>
      </c>
    </row>
    <row r="14" spans="1:27" s="4" customFormat="1">
      <c r="A14" s="4" t="s">
        <v>376</v>
      </c>
      <c r="B14" s="5" t="s">
        <v>377</v>
      </c>
      <c r="C14" s="422" t="str">
        <f>IF(Innehåll_Content!$E$2="Svenska",A14,B14)</f>
        <v>Tillverkningsindustrin</v>
      </c>
      <c r="D14" s="7">
        <v>1.1599999999999999</v>
      </c>
      <c r="E14" s="7">
        <v>1.22</v>
      </c>
      <c r="F14" s="7">
        <v>1.36</v>
      </c>
      <c r="G14" s="7">
        <v>1.4295488312254763</v>
      </c>
      <c r="H14" s="7">
        <v>1.373236718601123</v>
      </c>
      <c r="I14" s="7">
        <v>1.4073580244053461</v>
      </c>
      <c r="J14" s="7">
        <v>1.4308616548906201</v>
      </c>
      <c r="K14" s="7">
        <v>1.4753554268518163</v>
      </c>
      <c r="L14" s="7">
        <v>1.4873642529509354</v>
      </c>
      <c r="M14" s="7">
        <v>1.5482952453184353</v>
      </c>
      <c r="N14" s="7">
        <v>1.6243899155907042</v>
      </c>
      <c r="O14" s="7">
        <v>1.6345998427714998</v>
      </c>
      <c r="P14" s="7">
        <v>1.6288843749449107</v>
      </c>
      <c r="Q14" s="7">
        <v>1.7087180092619463</v>
      </c>
      <c r="R14" s="7">
        <v>1.7694798804942804</v>
      </c>
      <c r="S14" s="7">
        <v>1.7591666480944819</v>
      </c>
      <c r="T14" s="7">
        <v>1.7921881886511626</v>
      </c>
      <c r="U14" s="7">
        <v>1.8326034891230458</v>
      </c>
      <c r="V14" s="7">
        <v>1.9818198228101349</v>
      </c>
      <c r="W14" s="7">
        <v>2.0261181305668212</v>
      </c>
      <c r="X14" s="7">
        <v>2.0981210470848159</v>
      </c>
      <c r="Y14" s="7">
        <v>2.065656066106567</v>
      </c>
      <c r="Z14" s="7">
        <v>2.077701978878403</v>
      </c>
      <c r="AA14" s="7">
        <v>2.1135433575641542</v>
      </c>
    </row>
    <row r="15" spans="1:27" s="4" customFormat="1">
      <c r="A15" s="1" t="s">
        <v>378</v>
      </c>
      <c r="B15" s="5" t="s">
        <v>379</v>
      </c>
      <c r="C15" s="1" t="str">
        <f>IF(Innehåll_Content!$E$2="Svenska",A15,B15)</f>
        <v>Livsmedelsindustrin</v>
      </c>
      <c r="D15" s="7">
        <v>1.39</v>
      </c>
      <c r="E15" s="7">
        <v>1.23</v>
      </c>
      <c r="F15" s="7">
        <v>1.49</v>
      </c>
      <c r="G15" s="7">
        <v>1.5183002355163626</v>
      </c>
      <c r="H15" s="7">
        <v>1.4485883069383605</v>
      </c>
      <c r="I15" s="7">
        <v>1.4899199504237381</v>
      </c>
      <c r="J15" s="7">
        <v>1.4714560759574098</v>
      </c>
      <c r="K15" s="7">
        <v>1.5010021899832928</v>
      </c>
      <c r="L15" s="7">
        <v>1.4707617165081381</v>
      </c>
      <c r="M15" s="7">
        <v>1.5203802327406446</v>
      </c>
      <c r="N15" s="7">
        <v>1.5299073611077234</v>
      </c>
      <c r="O15" s="7">
        <v>1.5239691008963168</v>
      </c>
      <c r="P15" s="7">
        <v>1.4839090475909769</v>
      </c>
      <c r="Q15" s="7">
        <v>1.4771172614648052</v>
      </c>
      <c r="R15" s="7">
        <v>1.523729560983333</v>
      </c>
      <c r="S15" s="7">
        <v>1.5543319366154762</v>
      </c>
      <c r="T15" s="7">
        <v>1.5114469953717291</v>
      </c>
      <c r="U15" s="7">
        <v>1.5127632616765567</v>
      </c>
      <c r="V15" s="7">
        <v>1.6060550668018607</v>
      </c>
      <c r="W15" s="7">
        <v>1.7278950651380156</v>
      </c>
      <c r="X15" s="7">
        <v>1.7635082495942613</v>
      </c>
      <c r="Y15" s="7">
        <v>1.7841016778342702</v>
      </c>
      <c r="Z15" s="7">
        <v>1.7349962978005582</v>
      </c>
      <c r="AA15" s="7">
        <v>1.6731107776447398</v>
      </c>
    </row>
    <row r="16" spans="1:27" s="4" customFormat="1">
      <c r="A16" s="1" t="s">
        <v>380</v>
      </c>
      <c r="B16" s="5" t="s">
        <v>381</v>
      </c>
      <c r="C16" s="1" t="str">
        <f>IF(Innehåll_Content!$E$2="Svenska",A16,B16)</f>
        <v>Skogsindustrin</v>
      </c>
      <c r="D16" s="7"/>
      <c r="E16" s="7">
        <v>3.5</v>
      </c>
      <c r="F16" s="7">
        <v>4.7300000000000004</v>
      </c>
      <c r="G16" s="7">
        <v>4.5860646041541138</v>
      </c>
      <c r="H16" s="7">
        <v>4.5184432732953326</v>
      </c>
      <c r="I16" s="7">
        <v>4.5734625047743531</v>
      </c>
      <c r="J16" s="7">
        <v>4.5773441745818362</v>
      </c>
      <c r="K16" s="7">
        <v>4.6551214689265539</v>
      </c>
      <c r="L16" s="7">
        <v>4.6137329036657873</v>
      </c>
      <c r="M16" s="7">
        <v>4.2727626457413868</v>
      </c>
      <c r="N16" s="7">
        <v>4.7350701775498587</v>
      </c>
      <c r="O16" s="7">
        <v>4.5760801967044547</v>
      </c>
      <c r="P16" s="7">
        <v>4.5223714071631367</v>
      </c>
      <c r="Q16" s="7">
        <v>4.5697388606777558</v>
      </c>
      <c r="R16" s="7">
        <v>4.5829146223394721</v>
      </c>
      <c r="S16" s="7">
        <v>4.4675744356479505</v>
      </c>
      <c r="T16" s="7">
        <v>4.5723250994493219</v>
      </c>
      <c r="U16" s="7">
        <v>4.4540079709630502</v>
      </c>
      <c r="V16" s="7">
        <v>4.5513171193459092</v>
      </c>
      <c r="W16" s="7">
        <v>4.5481239211410918</v>
      </c>
      <c r="X16" s="7">
        <v>4.6257847195604951</v>
      </c>
      <c r="Y16" s="7">
        <v>4.4142057972148336</v>
      </c>
      <c r="Z16" s="7">
        <v>4.3158393879375012</v>
      </c>
      <c r="AA16" s="7">
        <v>4.4437911151155269</v>
      </c>
    </row>
    <row r="17" spans="1:27" s="4" customFormat="1">
      <c r="A17" s="1" t="s">
        <v>382</v>
      </c>
      <c r="B17" s="39" t="s">
        <v>383</v>
      </c>
      <c r="C17" s="9" t="str">
        <f>IF(Innehåll_Content!$E$2="Svenska",A17,B17)</f>
        <v>Järn-, stål- och metallverk</v>
      </c>
      <c r="D17" s="19"/>
      <c r="E17" s="19">
        <v>4.24</v>
      </c>
      <c r="F17" s="19">
        <v>6.86</v>
      </c>
      <c r="G17" s="19">
        <v>5.8160532324509324</v>
      </c>
      <c r="H17" s="19">
        <v>5.6732956062703108</v>
      </c>
      <c r="I17" s="19">
        <v>5.8627796849956066</v>
      </c>
      <c r="J17" s="19">
        <v>5.6827252349588067</v>
      </c>
      <c r="K17" s="19">
        <v>5.5323643126387898</v>
      </c>
      <c r="L17" s="19">
        <v>5.7832351565224549</v>
      </c>
      <c r="M17" s="19">
        <v>5.749528573091248</v>
      </c>
      <c r="N17" s="19">
        <v>6.1473462761290243</v>
      </c>
      <c r="O17" s="19">
        <v>6.6547179153449498</v>
      </c>
      <c r="P17" s="19">
        <v>7.3308729427761889</v>
      </c>
      <c r="Q17" s="19">
        <v>7.2145398336096136</v>
      </c>
      <c r="R17" s="19">
        <v>7.0637218897300107</v>
      </c>
      <c r="S17" s="19">
        <v>7.4391087290899653</v>
      </c>
      <c r="T17" s="19">
        <v>7.3088067038147084</v>
      </c>
      <c r="U17" s="19">
        <v>7.4866262695885473</v>
      </c>
      <c r="V17" s="19">
        <v>7.5150089777740607</v>
      </c>
      <c r="W17" s="19">
        <v>7.5366903848318634</v>
      </c>
      <c r="X17" s="19">
        <v>7.1973680952136885</v>
      </c>
      <c r="Y17" s="19">
        <v>6.6792182187671365</v>
      </c>
      <c r="Z17" s="19">
        <v>6.8012106630071623</v>
      </c>
      <c r="AA17" s="19">
        <v>6.8535815241371809</v>
      </c>
    </row>
    <row r="18" spans="1:27" s="4" customFormat="1"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27" s="4" customFormat="1">
      <c r="A19" s="5" t="s">
        <v>386</v>
      </c>
      <c r="B19" s="1" t="s">
        <v>387</v>
      </c>
      <c r="C19" s="5" t="str">
        <f>IF(Innehåll_Content!$E$2="Svenska",A19,B19)</f>
        <v>Källa: Eurostat, National Accounts och Detailed Energy Balance</v>
      </c>
      <c r="D19" s="5"/>
    </row>
    <row r="20" spans="1:27">
      <c r="E20" s="2"/>
      <c r="F20" s="29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27">
      <c r="E21" s="51"/>
      <c r="F21" s="175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</row>
    <row r="22" spans="1:27">
      <c r="A22" s="4" t="s">
        <v>388</v>
      </c>
      <c r="B22" s="10" t="s">
        <v>389</v>
      </c>
      <c r="C22" s="4" t="str">
        <f>IF(Innehåll_Content!$E$2="Svenska",A22,B22)</f>
        <v>Industrins elanvändning per förädlingsvärde fördelat på några branscher, kWh/euro, 2000–2022, Sverige</v>
      </c>
      <c r="D22" s="4"/>
    </row>
    <row r="23" spans="1:27">
      <c r="C23" s="3"/>
      <c r="D23" s="3">
        <v>2023</v>
      </c>
      <c r="E23" s="3">
        <v>2022</v>
      </c>
      <c r="F23" s="3">
        <v>2021</v>
      </c>
      <c r="G23" s="3">
        <v>2020</v>
      </c>
      <c r="H23" s="3">
        <v>2019</v>
      </c>
      <c r="I23" s="3">
        <v>2018</v>
      </c>
      <c r="J23" s="3">
        <v>2017</v>
      </c>
      <c r="K23" s="3">
        <v>2016</v>
      </c>
      <c r="L23" s="3">
        <v>2015</v>
      </c>
      <c r="M23" s="3">
        <v>2014</v>
      </c>
      <c r="N23" s="3">
        <v>2013</v>
      </c>
      <c r="O23" s="3">
        <v>2012</v>
      </c>
      <c r="P23" s="3">
        <v>2011</v>
      </c>
      <c r="Q23" s="3">
        <v>2010</v>
      </c>
      <c r="R23" s="3">
        <v>2009</v>
      </c>
      <c r="S23" s="3">
        <v>2008</v>
      </c>
      <c r="T23" s="3">
        <v>2007</v>
      </c>
      <c r="U23" s="3">
        <v>2006</v>
      </c>
      <c r="V23" s="3">
        <v>2005</v>
      </c>
      <c r="W23" s="3">
        <v>2004</v>
      </c>
      <c r="X23" s="3">
        <v>2003</v>
      </c>
      <c r="Y23" s="3">
        <v>2002</v>
      </c>
      <c r="Z23" s="178">
        <v>2001</v>
      </c>
      <c r="AA23" s="3">
        <v>2000</v>
      </c>
    </row>
    <row r="24" spans="1:27">
      <c r="A24" s="1" t="s">
        <v>376</v>
      </c>
      <c r="B24" s="1" t="s">
        <v>377</v>
      </c>
      <c r="C24" s="1" t="str">
        <f>IF(Innehåll_Content!$E$2="Svenska",A24,B24)</f>
        <v>Tillverkningsindustrin</v>
      </c>
      <c r="D24" s="20">
        <v>0.6</v>
      </c>
      <c r="E24" s="20">
        <v>0.61</v>
      </c>
      <c r="F24" s="20">
        <v>0.65</v>
      </c>
      <c r="G24" s="20">
        <v>0.78153121458779262</v>
      </c>
      <c r="H24" s="20">
        <v>0.77391327150511791</v>
      </c>
      <c r="I24" s="20">
        <v>0.78100383396889583</v>
      </c>
      <c r="J24" s="20">
        <v>0.80523258878218984</v>
      </c>
      <c r="K24" s="20">
        <v>0.82650955571921281</v>
      </c>
      <c r="L24" s="20">
        <v>0.83397430262541017</v>
      </c>
      <c r="M24" s="20">
        <v>0.95988663319536249</v>
      </c>
      <c r="N24" s="20">
        <v>0.90198604360465673</v>
      </c>
      <c r="O24" s="20">
        <v>0.91690777042985361</v>
      </c>
      <c r="P24" s="20">
        <v>0.84578802020160493</v>
      </c>
      <c r="Q24" s="20">
        <v>0.90871017979487756</v>
      </c>
      <c r="R24" s="20">
        <v>1.05670176954669</v>
      </c>
      <c r="S24" s="20">
        <v>0.9098958774231779</v>
      </c>
      <c r="T24" s="20">
        <v>0.8848031102543632</v>
      </c>
      <c r="U24" s="20">
        <v>0.91060805172780745</v>
      </c>
      <c r="V24" s="20">
        <v>0.98410267761565573</v>
      </c>
      <c r="W24" s="20">
        <v>1.0030986914561983</v>
      </c>
      <c r="X24" s="20">
        <v>1.0400181497154244</v>
      </c>
      <c r="Y24" s="20">
        <v>1.098585570822475</v>
      </c>
      <c r="Z24" s="176">
        <v>1.1650541399098238</v>
      </c>
      <c r="AA24" s="20">
        <v>1.1362905273850843</v>
      </c>
    </row>
    <row r="25" spans="1:27">
      <c r="A25" s="1" t="s">
        <v>378</v>
      </c>
      <c r="B25" s="1" t="s">
        <v>379</v>
      </c>
      <c r="C25" s="1" t="str">
        <f>IF(Innehåll_Content!$E$2="Svenska",A25,B25)</f>
        <v>Livsmedelsindustrin</v>
      </c>
      <c r="D25" s="1">
        <v>0.56000000000000005</v>
      </c>
      <c r="E25" s="1">
        <v>0.53</v>
      </c>
      <c r="F25" s="1">
        <v>0.61</v>
      </c>
      <c r="G25" s="20">
        <v>0.66992264694257808</v>
      </c>
      <c r="H25" s="20">
        <v>0.66774698256593701</v>
      </c>
      <c r="I25" s="20">
        <v>0.61328922544129427</v>
      </c>
      <c r="J25" s="20">
        <v>0.63364085754315469</v>
      </c>
      <c r="K25" s="20">
        <v>0.63725101182445831</v>
      </c>
      <c r="L25" s="20">
        <v>0.66293337725438528</v>
      </c>
      <c r="M25" s="20">
        <v>0.68350337291631824</v>
      </c>
      <c r="N25" s="20">
        <v>0.66616704138562743</v>
      </c>
      <c r="O25" s="20">
        <v>0.67117756193386446</v>
      </c>
      <c r="P25" s="20">
        <v>0.60782498538296625</v>
      </c>
      <c r="Q25" s="20">
        <v>0.6040630571455381</v>
      </c>
      <c r="R25" s="20">
        <v>0.65350877192982459</v>
      </c>
      <c r="S25" s="20">
        <v>0.67374162886152522</v>
      </c>
      <c r="T25" s="20">
        <v>0.61266099756328007</v>
      </c>
      <c r="U25" s="20">
        <v>0.62880586231809266</v>
      </c>
      <c r="V25" s="20">
        <v>0.66668493450978239</v>
      </c>
      <c r="W25" s="20">
        <v>0.69834493083086135</v>
      </c>
      <c r="X25" s="20">
        <v>0.6607634894732618</v>
      </c>
      <c r="Y25" s="20">
        <v>0.72038449146171191</v>
      </c>
      <c r="Z25" s="176">
        <v>0.78001368925393566</v>
      </c>
      <c r="AA25" s="20">
        <v>0.83421713647781193</v>
      </c>
    </row>
    <row r="26" spans="1:27">
      <c r="A26" s="1" t="s">
        <v>380</v>
      </c>
      <c r="B26" s="1" t="s">
        <v>381</v>
      </c>
      <c r="C26" s="1" t="str">
        <f>IF(Innehåll_Content!$E$2="Svenska",A26,B26)</f>
        <v>Skogsindustrin</v>
      </c>
      <c r="E26" s="1">
        <v>1.83</v>
      </c>
      <c r="F26" s="1">
        <v>3.01</v>
      </c>
      <c r="G26" s="20">
        <v>3.4026967989882899</v>
      </c>
      <c r="H26" s="20">
        <v>3.4130292431284199</v>
      </c>
      <c r="I26" s="20">
        <v>3.3593617904299307</v>
      </c>
      <c r="J26" s="20">
        <v>3.4094656865011483</v>
      </c>
      <c r="K26" s="20">
        <v>3.5509058350944556</v>
      </c>
      <c r="L26" s="20">
        <v>3.5601102033666172</v>
      </c>
      <c r="M26" s="20">
        <v>3.8426570163487734</v>
      </c>
      <c r="N26" s="20">
        <v>3.8076792168430611</v>
      </c>
      <c r="O26" s="20">
        <v>3.8137176816566596</v>
      </c>
      <c r="P26" s="20">
        <v>3.7411478145814856</v>
      </c>
      <c r="Q26" s="20">
        <v>3.6525412694049395</v>
      </c>
      <c r="R26" s="20">
        <v>3.8507844717258375</v>
      </c>
      <c r="S26" s="20">
        <v>3.9363032952153887</v>
      </c>
      <c r="T26" s="20">
        <v>3.8825052132019846</v>
      </c>
      <c r="U26" s="20">
        <v>3.5610810810810811</v>
      </c>
      <c r="V26" s="20">
        <v>3.5872646858698118</v>
      </c>
      <c r="W26" s="20">
        <v>3.4788579589930926</v>
      </c>
      <c r="X26" s="20">
        <v>3.5030185059805912</v>
      </c>
      <c r="Y26" s="20">
        <v>3.7738211995473407</v>
      </c>
      <c r="Z26" s="176">
        <v>4.0013530309466496</v>
      </c>
      <c r="AA26" s="20">
        <v>3.9367768029558898</v>
      </c>
    </row>
    <row r="27" spans="1:27">
      <c r="A27" s="1" t="s">
        <v>382</v>
      </c>
      <c r="B27" s="36" t="s">
        <v>383</v>
      </c>
      <c r="C27" s="9" t="str">
        <f>IF(Innehåll_Content!$E$2="Svenska",A27,B27)</f>
        <v>Järn-, stål- och metallverk</v>
      </c>
      <c r="D27" s="9"/>
      <c r="E27" s="9">
        <v>1.85</v>
      </c>
      <c r="F27" s="9">
        <v>2.81</v>
      </c>
      <c r="G27" s="36">
        <v>2.1818808345341774</v>
      </c>
      <c r="H27" s="36">
        <v>2.3746132026817901</v>
      </c>
      <c r="I27" s="36">
        <v>2.3806393037162268</v>
      </c>
      <c r="J27" s="36">
        <v>2.6007111049742826</v>
      </c>
      <c r="K27" s="36">
        <v>2.2198641765704585</v>
      </c>
      <c r="L27" s="36">
        <v>2.481108312342569</v>
      </c>
      <c r="M27" s="36">
        <v>2.3121904457581084</v>
      </c>
      <c r="N27" s="36">
        <v>2.4851759125049413</v>
      </c>
      <c r="O27" s="36">
        <v>2.7609801533280791</v>
      </c>
      <c r="P27" s="36">
        <v>2.7014874915483436</v>
      </c>
      <c r="Q27" s="36">
        <v>2.5386241072729923</v>
      </c>
      <c r="R27" s="36">
        <v>8.3735955056179776</v>
      </c>
      <c r="S27" s="36">
        <v>1.9287521079258008</v>
      </c>
      <c r="T27" s="36">
        <v>1.6544912629302788</v>
      </c>
      <c r="U27" s="36">
        <v>1.6295275289072668</v>
      </c>
      <c r="V27" s="36">
        <v>1.6466499914077863</v>
      </c>
      <c r="W27" s="36">
        <v>1.5153652585023638</v>
      </c>
      <c r="X27" s="36">
        <v>1.6309830267261043</v>
      </c>
      <c r="Y27" s="36">
        <v>1.7134806919447843</v>
      </c>
      <c r="Z27" s="456">
        <v>1.9056590102166509</v>
      </c>
      <c r="AA27" s="36">
        <v>2.0296340493237865</v>
      </c>
    </row>
    <row r="30" spans="1:27">
      <c r="A30" s="4" t="s">
        <v>390</v>
      </c>
      <c r="B30" s="10" t="s">
        <v>391</v>
      </c>
      <c r="C30" s="4" t="str">
        <f>IF(Innehåll_Content!$E$2="Svenska",A30,B30)</f>
        <v>Industrins elanvändning per förädlingsvärde fördelat på några branscher, kWh/euro, 2000–2022, EU</v>
      </c>
      <c r="D30" s="4"/>
    </row>
    <row r="31" spans="1:27">
      <c r="C31" s="3"/>
      <c r="D31" s="3">
        <v>2023</v>
      </c>
      <c r="E31" s="3">
        <v>2022</v>
      </c>
      <c r="F31" s="3">
        <v>2021</v>
      </c>
      <c r="G31" s="3">
        <v>2020</v>
      </c>
      <c r="H31" s="3">
        <v>2019</v>
      </c>
      <c r="I31" s="3">
        <v>2018</v>
      </c>
      <c r="J31" s="3">
        <v>2017</v>
      </c>
      <c r="K31" s="3">
        <v>2016</v>
      </c>
      <c r="L31" s="3">
        <v>2015</v>
      </c>
      <c r="M31" s="3">
        <v>2014</v>
      </c>
      <c r="N31" s="3">
        <v>2013</v>
      </c>
      <c r="O31" s="3">
        <v>2012</v>
      </c>
      <c r="P31" s="3">
        <v>2011</v>
      </c>
      <c r="Q31" s="3">
        <v>2010</v>
      </c>
      <c r="R31" s="3">
        <v>2009</v>
      </c>
      <c r="S31" s="3">
        <v>2008</v>
      </c>
      <c r="T31" s="3">
        <v>2007</v>
      </c>
      <c r="U31" s="3">
        <v>2006</v>
      </c>
      <c r="V31" s="3">
        <v>2005</v>
      </c>
      <c r="W31" s="3">
        <v>2004</v>
      </c>
      <c r="X31" s="3">
        <v>2003</v>
      </c>
      <c r="Y31" s="3">
        <v>2002</v>
      </c>
      <c r="Z31" s="178">
        <v>2001</v>
      </c>
      <c r="AA31" s="3">
        <v>2000</v>
      </c>
    </row>
    <row r="32" spans="1:27">
      <c r="A32" s="1" t="s">
        <v>376</v>
      </c>
      <c r="B32" s="1" t="s">
        <v>377</v>
      </c>
      <c r="C32" s="1" t="str">
        <f>IF(Innehåll_Content!$E$2="Svenska",A32,B32)</f>
        <v>Tillverkningsindustrin</v>
      </c>
      <c r="D32" s="20">
        <v>0.38</v>
      </c>
      <c r="E32" s="20">
        <v>0.40899999999999997</v>
      </c>
      <c r="F32" s="20">
        <v>0.45100000000000001</v>
      </c>
      <c r="G32" s="20">
        <v>0.47</v>
      </c>
      <c r="H32" s="20">
        <v>0.46</v>
      </c>
      <c r="I32" s="20">
        <v>0.48</v>
      </c>
      <c r="J32" s="20">
        <v>0.48</v>
      </c>
      <c r="K32" s="20">
        <v>0.5</v>
      </c>
      <c r="L32" s="20">
        <v>0.5</v>
      </c>
      <c r="M32" s="20">
        <v>0.52</v>
      </c>
      <c r="N32" s="20">
        <v>0.54</v>
      </c>
      <c r="O32" s="20">
        <v>0.54</v>
      </c>
      <c r="P32" s="20">
        <v>0.54</v>
      </c>
      <c r="Q32" s="20">
        <v>0.56000000000000005</v>
      </c>
      <c r="R32" s="20">
        <v>0.57999999999999996</v>
      </c>
      <c r="S32" s="20">
        <v>0.57999999999999996</v>
      </c>
      <c r="T32" s="20">
        <v>0.57999999999999996</v>
      </c>
      <c r="U32" s="20">
        <v>0.6</v>
      </c>
      <c r="V32" s="20">
        <v>0.63</v>
      </c>
      <c r="W32" s="20">
        <v>0.64</v>
      </c>
      <c r="X32" s="20">
        <v>0.64</v>
      </c>
      <c r="Y32" s="20">
        <v>0.64</v>
      </c>
      <c r="Z32" s="176">
        <v>0.64</v>
      </c>
      <c r="AA32" s="20">
        <v>0.64</v>
      </c>
    </row>
    <row r="33" spans="1:27">
      <c r="A33" s="1" t="s">
        <v>378</v>
      </c>
      <c r="B33" s="1" t="s">
        <v>379</v>
      </c>
      <c r="C33" s="1" t="str">
        <f>IF(Innehåll_Content!$E$2="Svenska",A33,B33)</f>
        <v>Livsmedelsindustrin</v>
      </c>
      <c r="D33" s="20">
        <v>0.49</v>
      </c>
      <c r="E33" s="20">
        <v>0.43</v>
      </c>
      <c r="F33" s="20">
        <v>0.501</v>
      </c>
      <c r="G33" s="20">
        <v>0.51</v>
      </c>
      <c r="H33" s="20">
        <v>0.5</v>
      </c>
      <c r="I33" s="20">
        <v>0.49</v>
      </c>
      <c r="J33" s="20">
        <v>0.49</v>
      </c>
      <c r="K33" s="20">
        <v>0.5</v>
      </c>
      <c r="L33" s="20">
        <v>0.5</v>
      </c>
      <c r="M33" s="20">
        <v>0.52</v>
      </c>
      <c r="N33" s="20">
        <v>0.52</v>
      </c>
      <c r="O33" s="20">
        <v>0.51</v>
      </c>
      <c r="P33" s="20">
        <v>0.5</v>
      </c>
      <c r="Q33" s="20">
        <v>0.49</v>
      </c>
      <c r="R33" s="20">
        <v>0.51</v>
      </c>
      <c r="S33" s="20">
        <v>0.51</v>
      </c>
      <c r="T33" s="20">
        <v>0.49</v>
      </c>
      <c r="U33" s="20">
        <v>0.49</v>
      </c>
      <c r="V33" s="20">
        <v>0.5</v>
      </c>
      <c r="W33" s="20">
        <v>0.5</v>
      </c>
      <c r="X33" s="20">
        <v>0.5</v>
      </c>
      <c r="Y33" s="20">
        <v>0.49</v>
      </c>
      <c r="Z33" s="176">
        <v>0.48</v>
      </c>
      <c r="AA33" s="20">
        <v>0.47</v>
      </c>
    </row>
    <row r="34" spans="1:27">
      <c r="A34" s="1" t="s">
        <v>380</v>
      </c>
      <c r="B34" s="1" t="s">
        <v>381</v>
      </c>
      <c r="C34" s="1" t="str">
        <f>IF(Innehåll_Content!$E$2="Svenska",A34,B34)</f>
        <v>Skogsindustrin</v>
      </c>
      <c r="D34" s="20"/>
      <c r="E34" s="20">
        <v>0.89</v>
      </c>
      <c r="F34" s="20">
        <v>1.2370000000000001</v>
      </c>
      <c r="G34" s="20">
        <v>1.21</v>
      </c>
      <c r="H34" s="20">
        <v>1.23</v>
      </c>
      <c r="I34" s="20">
        <v>1.26</v>
      </c>
      <c r="J34" s="20">
        <v>1.26</v>
      </c>
      <c r="K34" s="20">
        <v>1.28</v>
      </c>
      <c r="L34" s="20">
        <v>1.29</v>
      </c>
      <c r="M34" s="20">
        <v>1.26</v>
      </c>
      <c r="N34" s="20">
        <v>1.36</v>
      </c>
      <c r="O34" s="20">
        <v>1.33</v>
      </c>
      <c r="P34" s="20">
        <v>1.33</v>
      </c>
      <c r="Q34" s="20">
        <v>1.34</v>
      </c>
      <c r="R34" s="20">
        <v>1.38</v>
      </c>
      <c r="S34" s="20">
        <v>1.4</v>
      </c>
      <c r="T34" s="20">
        <v>1.43</v>
      </c>
      <c r="U34" s="20">
        <v>1.42</v>
      </c>
      <c r="V34" s="20">
        <v>1.45</v>
      </c>
      <c r="W34" s="20">
        <v>1.46</v>
      </c>
      <c r="X34" s="20">
        <v>1.44</v>
      </c>
      <c r="Y34" s="20">
        <v>1.42</v>
      </c>
      <c r="Z34" s="176">
        <v>1.39</v>
      </c>
      <c r="AA34" s="20">
        <v>1.37</v>
      </c>
    </row>
    <row r="35" spans="1:27">
      <c r="A35" s="1" t="s">
        <v>382</v>
      </c>
      <c r="B35" s="36" t="s">
        <v>383</v>
      </c>
      <c r="C35" s="9" t="str">
        <f>IF(Innehåll_Content!$E$2="Svenska",A35,B35)</f>
        <v>Järn-, stål- och metallverk</v>
      </c>
      <c r="D35" s="36"/>
      <c r="E35" s="36">
        <v>1.74</v>
      </c>
      <c r="F35" s="36">
        <v>2.879</v>
      </c>
      <c r="G35" s="36">
        <v>2.46</v>
      </c>
      <c r="H35" s="36">
        <v>2.44</v>
      </c>
      <c r="I35" s="36">
        <v>2.54</v>
      </c>
      <c r="J35" s="36">
        <v>2.4500000000000002</v>
      </c>
      <c r="K35" s="36">
        <v>2.36</v>
      </c>
      <c r="L35" s="36">
        <v>2.44</v>
      </c>
      <c r="M35" s="36">
        <v>2.46</v>
      </c>
      <c r="N35" s="36">
        <v>2.58</v>
      </c>
      <c r="O35" s="36">
        <v>2.81</v>
      </c>
      <c r="P35" s="36">
        <v>3.09</v>
      </c>
      <c r="Q35" s="36">
        <v>2.98</v>
      </c>
      <c r="R35" s="36">
        <v>2.91</v>
      </c>
      <c r="S35" s="36">
        <v>3.09</v>
      </c>
      <c r="T35" s="36">
        <v>3.02</v>
      </c>
      <c r="U35" s="36">
        <v>3.03</v>
      </c>
      <c r="V35" s="36">
        <v>3.12</v>
      </c>
      <c r="W35" s="36">
        <v>3.1</v>
      </c>
      <c r="X35" s="36">
        <v>2.93</v>
      </c>
      <c r="Y35" s="36">
        <v>2.8</v>
      </c>
      <c r="Z35" s="456">
        <v>2.84</v>
      </c>
      <c r="AA35" s="36">
        <v>2.8</v>
      </c>
    </row>
    <row r="37" spans="1:27">
      <c r="A37" s="1" t="s">
        <v>386</v>
      </c>
      <c r="B37" s="1" t="s">
        <v>387</v>
      </c>
      <c r="C37" s="1" t="str">
        <f>IF(Innehåll_Content!$E$2="Svenska",A37,B37)</f>
        <v>Källa: Eurostat, National Accounts och Detailed Energy Balance</v>
      </c>
    </row>
  </sheetData>
  <hyperlinks>
    <hyperlink ref="C1" location="Innehåll_Content!A1" display="Innehåll_Content!A1" xr:uid="{6F73A86D-79FD-4DF9-88CE-E3D4BD491170}"/>
    <hyperlink ref="A1" location="Innehåll_Content!A1" display="Tillbaka till innehåll" xr:uid="{DDB58E9C-3C49-461F-85E0-F127CDCB64F0}"/>
    <hyperlink ref="B1" location="Innehåll_Content!A1" display="Back to content" xr:uid="{60AD777C-07AE-4D7C-B4EA-9BB784B0CA2B}"/>
  </hyperlinks>
  <pageMargins left="0.70866141732283472" right="0.70866141732283472" top="0.74803149606299213" bottom="0.74803149606299213" header="0.31496062992125984" footer="0.31496062992125984"/>
  <pageSetup paperSize="9" scale="60" orientation="portrait" r:id="rId1"/>
  <headerFooter>
    <oddHeader>&amp;L&amp;G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A0C72-C132-470D-AF73-D7F3D62C554A}">
  <sheetPr codeName="Blad9"/>
  <dimension ref="A1:AF38"/>
  <sheetViews>
    <sheetView showGridLines="0" topLeftCell="C1" zoomScaleNormal="100" workbookViewId="0">
      <selection activeCell="M48" sqref="M48"/>
    </sheetView>
  </sheetViews>
  <sheetFormatPr defaultColWidth="9.1640625" defaultRowHeight="14.25"/>
  <cols>
    <col min="1" max="2" width="9.1640625" style="195" hidden="1" customWidth="1"/>
    <col min="3" max="3" width="102.33203125" style="195" customWidth="1"/>
    <col min="4" max="28" width="11.6640625" style="195" bestFit="1" customWidth="1"/>
    <col min="29" max="16384" width="9.1640625" style="195"/>
  </cols>
  <sheetData>
    <row r="1" spans="1:32" ht="15">
      <c r="A1" s="457" t="s">
        <v>64</v>
      </c>
      <c r="B1" s="457" t="s">
        <v>65</v>
      </c>
      <c r="C1" s="549" t="str">
        <f>IF(Innehåll_Content!$E$2="Svenska",A1,B1)</f>
        <v>Tillbaka till innehåll</v>
      </c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</row>
    <row r="2" spans="1:32" ht="20.25">
      <c r="A2" s="52" t="s">
        <v>392</v>
      </c>
      <c r="B2" s="52" t="s">
        <v>393</v>
      </c>
      <c r="C2" s="52" t="str">
        <f>IF(Innehåll_Content!$E$2="Svenska",A2,B2)</f>
        <v>10. Energianvändning i byggnader</v>
      </c>
    </row>
    <row r="4" spans="1:32" ht="18.75">
      <c r="A4" s="4" t="s">
        <v>394</v>
      </c>
      <c r="B4" s="458" t="s">
        <v>395</v>
      </c>
      <c r="C4" s="4" t="str">
        <f>IF(Innehåll_Content!$E$2="Svenska",A4,B4)</f>
        <v>Index över total temperaturkorrigerad energianvändning per kvadratmeter, bostäder och lokaler med 1995 som basår, 1995–, kWh/m2</v>
      </c>
      <c r="D4" s="397"/>
      <c r="E4" s="397"/>
      <c r="F4" s="29"/>
      <c r="G4" s="397"/>
      <c r="H4" s="397"/>
      <c r="I4" s="397"/>
      <c r="J4" s="397"/>
      <c r="K4" s="397"/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7"/>
      <c r="AD4" s="397"/>
      <c r="AE4" s="397"/>
      <c r="AF4" s="397"/>
    </row>
    <row r="5" spans="1:32" ht="15.75">
      <c r="C5" s="469"/>
      <c r="D5" s="3">
        <v>2023</v>
      </c>
      <c r="E5" s="3">
        <v>2022</v>
      </c>
      <c r="F5" s="3">
        <v>2021</v>
      </c>
      <c r="G5" s="3">
        <v>2020</v>
      </c>
      <c r="H5" s="3">
        <v>2019</v>
      </c>
      <c r="I5" s="3">
        <v>2018</v>
      </c>
      <c r="J5" s="3">
        <v>2017</v>
      </c>
      <c r="K5" s="3">
        <v>2016</v>
      </c>
      <c r="L5" s="3">
        <v>2015</v>
      </c>
      <c r="M5" s="3">
        <v>2014</v>
      </c>
      <c r="N5" s="3">
        <v>2013</v>
      </c>
      <c r="O5" s="3">
        <v>2012</v>
      </c>
      <c r="P5" s="3">
        <v>2011</v>
      </c>
      <c r="Q5" s="3">
        <v>2010</v>
      </c>
      <c r="R5" s="3">
        <v>2009</v>
      </c>
      <c r="S5" s="3">
        <v>2008</v>
      </c>
      <c r="T5" s="3">
        <v>2007</v>
      </c>
      <c r="U5" s="3">
        <v>2006</v>
      </c>
      <c r="V5" s="3">
        <v>2005</v>
      </c>
      <c r="W5" s="3">
        <v>2004</v>
      </c>
      <c r="X5" s="3">
        <v>2003</v>
      </c>
      <c r="Y5" s="3">
        <v>2002</v>
      </c>
      <c r="Z5" s="3">
        <v>2001</v>
      </c>
      <c r="AA5" s="3">
        <v>2000</v>
      </c>
      <c r="AB5" s="3">
        <v>1999</v>
      </c>
      <c r="AC5" s="3">
        <v>1998</v>
      </c>
      <c r="AD5" s="3">
        <v>1997</v>
      </c>
      <c r="AE5" s="3">
        <v>1996</v>
      </c>
      <c r="AF5" s="3">
        <v>1995</v>
      </c>
    </row>
    <row r="6" spans="1:32" ht="15.75">
      <c r="A6" s="204" t="s">
        <v>396</v>
      </c>
      <c r="B6" s="459" t="s">
        <v>396</v>
      </c>
      <c r="C6" s="463" t="str">
        <f>IF(Innehåll_Content!$E$2="Svenska",A6,B6)</f>
        <v>Index 95</v>
      </c>
      <c r="D6" s="466">
        <v>73.796605738981654</v>
      </c>
      <c r="E6" s="535">
        <v>73.830403379798227</v>
      </c>
      <c r="F6" s="16">
        <v>79.949224154468865</v>
      </c>
      <c r="G6" s="465">
        <v>79.082953335530405</v>
      </c>
      <c r="H6" s="16">
        <v>79.642638857788555</v>
      </c>
      <c r="I6" s="16">
        <v>81.501468262137536</v>
      </c>
      <c r="J6" s="16">
        <v>82.894947713778194</v>
      </c>
      <c r="K6" s="16">
        <v>81.966353644277149</v>
      </c>
      <c r="L6" s="16">
        <v>85.075013711731373</v>
      </c>
      <c r="M6" s="16">
        <v>84.601989841071656</v>
      </c>
      <c r="N6" s="168">
        <v>84.680929926357095</v>
      </c>
      <c r="O6" s="168">
        <v>87.244904580672639</v>
      </c>
      <c r="P6" s="168">
        <v>90.409023226698366</v>
      </c>
      <c r="Q6" s="464">
        <v>90.644547116586864</v>
      </c>
      <c r="R6" s="168">
        <v>92.472236335070818</v>
      </c>
      <c r="S6" s="168">
        <v>95.208102211729042</v>
      </c>
      <c r="T6" s="168">
        <v>94.648520990502078</v>
      </c>
      <c r="U6" s="168">
        <v>94.834188544818119</v>
      </c>
      <c r="V6" s="168">
        <v>95.873355789245778</v>
      </c>
      <c r="W6" s="168">
        <v>95.692639875923632</v>
      </c>
      <c r="X6" s="168">
        <v>96.963943629130597</v>
      </c>
      <c r="Y6" s="168">
        <v>100.82884046140185</v>
      </c>
      <c r="Z6" s="168">
        <v>102.4807252632983</v>
      </c>
      <c r="AA6" s="168">
        <v>101.22720029905462</v>
      </c>
      <c r="AB6" s="168">
        <v>102.33824409032459</v>
      </c>
      <c r="AC6" s="168">
        <v>103.53423445280869</v>
      </c>
      <c r="AD6" s="168">
        <v>99.667119348593232</v>
      </c>
      <c r="AE6" s="168">
        <v>99.777840021463604</v>
      </c>
      <c r="AF6" s="168">
        <v>100</v>
      </c>
    </row>
    <row r="7" spans="1:32" ht="15.75">
      <c r="D7" s="179"/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1"/>
      <c r="U7" s="11"/>
      <c r="V7" s="11"/>
      <c r="W7" s="11"/>
      <c r="X7" s="1"/>
      <c r="Y7" s="1"/>
      <c r="Z7" s="1"/>
      <c r="AA7" s="1"/>
      <c r="AB7" s="1"/>
      <c r="AC7" s="1"/>
      <c r="AD7" s="1"/>
      <c r="AE7" s="6"/>
      <c r="AF7" s="1"/>
    </row>
    <row r="8" spans="1:32" ht="15.75">
      <c r="D8" s="179"/>
      <c r="E8" s="179"/>
      <c r="F8" s="179"/>
      <c r="G8" s="179"/>
      <c r="H8" s="179"/>
      <c r="I8" s="179"/>
      <c r="J8" s="179"/>
      <c r="K8" s="179"/>
      <c r="L8" s="179"/>
      <c r="M8" s="179"/>
      <c r="N8" s="179"/>
      <c r="O8" s="179"/>
      <c r="P8" s="179"/>
      <c r="Q8" s="179"/>
      <c r="R8" s="179"/>
      <c r="S8" s="179"/>
      <c r="T8" s="11"/>
      <c r="U8" s="11"/>
      <c r="V8" s="11"/>
      <c r="W8" s="11"/>
      <c r="X8" s="1"/>
      <c r="Y8" s="1"/>
      <c r="Z8" s="1"/>
      <c r="AA8" s="1"/>
      <c r="AB8" s="1"/>
      <c r="AC8" s="1"/>
      <c r="AD8" s="1"/>
      <c r="AE8" s="6"/>
      <c r="AF8" s="1"/>
    </row>
    <row r="9" spans="1:32" ht="18.75">
      <c r="A9" s="4" t="s">
        <v>397</v>
      </c>
      <c r="B9" s="458" t="s">
        <v>398</v>
      </c>
      <c r="C9" s="4" t="str">
        <f>IF(Innehåll_Content!$E$2="Svenska",A9,B9)</f>
        <v>Temperaturkorrigerad energianvändning för uppvärmning och varmvatten i bostäder och lokaler, kWh/m2, 1995–</v>
      </c>
      <c r="D9" s="397"/>
      <c r="E9" s="397"/>
      <c r="F9" s="29"/>
      <c r="G9" s="397"/>
      <c r="H9" s="397"/>
      <c r="I9" s="397"/>
      <c r="J9" s="397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8"/>
      <c r="AF9" s="399"/>
    </row>
    <row r="10" spans="1:32" ht="15.75">
      <c r="C10" s="469"/>
      <c r="D10" s="3">
        <v>2023</v>
      </c>
      <c r="E10" s="3">
        <v>2022</v>
      </c>
      <c r="F10" s="3">
        <v>2021</v>
      </c>
      <c r="G10" s="3">
        <v>2020</v>
      </c>
      <c r="H10" s="3">
        <v>2019</v>
      </c>
      <c r="I10" s="3">
        <v>2018</v>
      </c>
      <c r="J10" s="3">
        <v>2017</v>
      </c>
      <c r="K10" s="3">
        <v>2016</v>
      </c>
      <c r="L10" s="3">
        <v>2015</v>
      </c>
      <c r="M10" s="3">
        <v>2014</v>
      </c>
      <c r="N10" s="3">
        <v>2013</v>
      </c>
      <c r="O10" s="3">
        <v>2012</v>
      </c>
      <c r="P10" s="3">
        <v>2011</v>
      </c>
      <c r="Q10" s="3">
        <v>2010</v>
      </c>
      <c r="R10" s="3">
        <v>2009</v>
      </c>
      <c r="S10" s="3">
        <v>2008</v>
      </c>
      <c r="T10" s="3">
        <v>2007</v>
      </c>
      <c r="U10" s="3">
        <v>2006</v>
      </c>
      <c r="V10" s="3">
        <v>2005</v>
      </c>
      <c r="W10" s="3">
        <v>2004</v>
      </c>
      <c r="X10" s="3">
        <v>2003</v>
      </c>
      <c r="Y10" s="3">
        <v>2002</v>
      </c>
      <c r="Z10" s="3">
        <v>2001</v>
      </c>
      <c r="AA10" s="3">
        <v>2000</v>
      </c>
      <c r="AB10" s="3">
        <v>1999</v>
      </c>
      <c r="AC10" s="3">
        <v>1998</v>
      </c>
      <c r="AD10" s="3">
        <v>1997</v>
      </c>
      <c r="AE10" s="3">
        <v>1996</v>
      </c>
      <c r="AF10" s="3">
        <v>1995</v>
      </c>
    </row>
    <row r="11" spans="1:32" ht="15.75">
      <c r="A11" s="204" t="s">
        <v>399</v>
      </c>
      <c r="B11" s="460" t="s">
        <v>400</v>
      </c>
      <c r="C11" s="204" t="str">
        <f>IF(Innehåll_Content!$E$2="Svenska",A11,B11)</f>
        <v>För uppvärmning småhus</v>
      </c>
      <c r="D11" s="198">
        <v>94</v>
      </c>
      <c r="E11" s="198">
        <v>94.040667820595871</v>
      </c>
      <c r="F11" s="6">
        <v>104.03222024219006</v>
      </c>
      <c r="G11" s="6">
        <v>108.023983238726</v>
      </c>
      <c r="H11" s="6">
        <v>106.52471494275662</v>
      </c>
      <c r="I11" s="6">
        <v>105.58583964253606</v>
      </c>
      <c r="J11" s="6">
        <v>110.71999821408279</v>
      </c>
      <c r="K11" s="6">
        <v>110.349638274744</v>
      </c>
      <c r="L11" s="6">
        <v>115.47669057731977</v>
      </c>
      <c r="M11" s="6">
        <v>118.37438822288172</v>
      </c>
      <c r="N11" s="14">
        <v>113.55433297775846</v>
      </c>
      <c r="O11" s="14">
        <v>114.8070916633599</v>
      </c>
      <c r="P11" s="14">
        <v>126.06038345996717</v>
      </c>
      <c r="Q11" s="196">
        <v>116.32542164541549</v>
      </c>
      <c r="R11" s="14">
        <v>129.54508035727039</v>
      </c>
      <c r="S11" s="14">
        <v>131.79150377984951</v>
      </c>
      <c r="T11" s="14">
        <v>131.98265858427041</v>
      </c>
      <c r="U11" s="14">
        <v>137.79732394239289</v>
      </c>
      <c r="V11" s="14">
        <v>145.0912438553641</v>
      </c>
      <c r="W11" s="14">
        <v>147.95495507690885</v>
      </c>
      <c r="X11" s="14">
        <v>144.83318122108551</v>
      </c>
      <c r="Y11" s="14">
        <v>159.36204825510868</v>
      </c>
      <c r="Z11" s="14">
        <v>158.28678604736612</v>
      </c>
      <c r="AA11" s="14">
        <v>170.90602288380865</v>
      </c>
      <c r="AB11" s="14">
        <v>169.89675003197991</v>
      </c>
      <c r="AC11" s="14">
        <v>177.15862545144682</v>
      </c>
      <c r="AD11" s="14">
        <v>172.79553764596449</v>
      </c>
      <c r="AE11" s="14">
        <v>164.07868638915312</v>
      </c>
      <c r="AF11" s="14">
        <v>164.01539257277713</v>
      </c>
    </row>
    <row r="12" spans="1:32" ht="15.75">
      <c r="A12" s="204" t="s">
        <v>401</v>
      </c>
      <c r="B12" s="460" t="s">
        <v>402</v>
      </c>
      <c r="C12" s="204" t="str">
        <f>IF(Innehåll_Content!$E$2="Svenska",A12,B12)</f>
        <v>För uppvärmning flerbostadshus</v>
      </c>
      <c r="D12" s="198">
        <v>131</v>
      </c>
      <c r="E12" s="198">
        <v>131.58568561812382</v>
      </c>
      <c r="F12" s="6">
        <v>132.56745597189541</v>
      </c>
      <c r="G12" s="6">
        <v>136.87624875619699</v>
      </c>
      <c r="H12" s="6">
        <v>134.49709056943743</v>
      </c>
      <c r="I12" s="6">
        <v>143.1881873165284</v>
      </c>
      <c r="J12" s="6">
        <v>142.01979036259601</v>
      </c>
      <c r="K12" s="6">
        <v>141.79716291690829</v>
      </c>
      <c r="L12" s="6">
        <v>145.49029183218471</v>
      </c>
      <c r="M12" s="6">
        <v>150.25097360914313</v>
      </c>
      <c r="N12" s="14">
        <v>145.29898020952928</v>
      </c>
      <c r="O12" s="14">
        <v>147.89426616566351</v>
      </c>
      <c r="P12" s="14">
        <v>153.65443945353289</v>
      </c>
      <c r="Q12" s="196">
        <v>147.53828776851716</v>
      </c>
      <c r="R12" s="14">
        <v>154.62055359663631</v>
      </c>
      <c r="S12" s="14">
        <v>158.85318160382113</v>
      </c>
      <c r="T12" s="14">
        <v>164.06515533844066</v>
      </c>
      <c r="U12" s="14">
        <v>165.23914957280394</v>
      </c>
      <c r="V12" s="14">
        <v>170.94040386021854</v>
      </c>
      <c r="W12" s="14">
        <v>175.00117225054638</v>
      </c>
      <c r="X12" s="14">
        <v>176.80280959853786</v>
      </c>
      <c r="Y12" s="14">
        <v>175.95486112870071</v>
      </c>
      <c r="Z12" s="14">
        <v>183.80866614923835</v>
      </c>
      <c r="AA12" s="14">
        <v>185.96285563556975</v>
      </c>
      <c r="AB12" s="14">
        <v>182.54102146125484</v>
      </c>
      <c r="AC12" s="14">
        <v>186.77135592036808</v>
      </c>
      <c r="AD12" s="14">
        <v>182.08042407457364</v>
      </c>
      <c r="AE12" s="14">
        <v>178.09556761728342</v>
      </c>
      <c r="AF12" s="14">
        <v>182.58982718532954</v>
      </c>
    </row>
    <row r="13" spans="1:32" ht="15.75">
      <c r="A13" s="204" t="s">
        <v>403</v>
      </c>
      <c r="B13" s="459" t="s">
        <v>404</v>
      </c>
      <c r="C13" s="463" t="str">
        <f>IF(Innehåll_Content!$E$2="Svenska",A13,B13)</f>
        <v>För uppvärmning lokaler</v>
      </c>
      <c r="D13" s="466">
        <v>116</v>
      </c>
      <c r="E13" s="466">
        <v>108.03444478778719</v>
      </c>
      <c r="F13" s="16">
        <v>125.35682009200167</v>
      </c>
      <c r="G13" s="16">
        <v>132.62830522521</v>
      </c>
      <c r="H13" s="16">
        <v>132.194328612383</v>
      </c>
      <c r="I13" s="16">
        <v>130.64196801214658</v>
      </c>
      <c r="J13" s="16">
        <v>132.84641965929336</v>
      </c>
      <c r="K13" s="16">
        <v>134.16114866374835</v>
      </c>
      <c r="L13" s="16">
        <v>138.17666737609144</v>
      </c>
      <c r="M13" s="16">
        <v>140.81113190215308</v>
      </c>
      <c r="N13" s="168">
        <v>139.96856742981191</v>
      </c>
      <c r="O13" s="168">
        <v>141.60647696237518</v>
      </c>
      <c r="P13" s="168">
        <v>147.3293485672138</v>
      </c>
      <c r="Q13" s="464">
        <v>136.17327638674956</v>
      </c>
      <c r="R13" s="168">
        <v>140.40917765205867</v>
      </c>
      <c r="S13" s="168">
        <v>144.93968381115727</v>
      </c>
      <c r="T13" s="168">
        <v>148.88417753584278</v>
      </c>
      <c r="U13" s="168">
        <v>147.86954615329077</v>
      </c>
      <c r="V13" s="168">
        <v>142.09018160137467</v>
      </c>
      <c r="W13" s="168">
        <v>142.17401870084313</v>
      </c>
      <c r="X13" s="168">
        <v>150.82129444285371</v>
      </c>
      <c r="Y13" s="168">
        <v>154.9974978817481</v>
      </c>
      <c r="Z13" s="168">
        <v>156.56073532708623</v>
      </c>
      <c r="AA13" s="168">
        <v>158.90202993169805</v>
      </c>
      <c r="AB13" s="168">
        <v>161.91927557805289</v>
      </c>
      <c r="AC13" s="168">
        <v>165.39796696710718</v>
      </c>
      <c r="AD13" s="168">
        <v>163.58548965010655</v>
      </c>
      <c r="AE13" s="168">
        <v>173.28881946654471</v>
      </c>
      <c r="AF13" s="168">
        <v>169.95711117867961</v>
      </c>
    </row>
    <row r="14" spans="1:32" ht="15.75">
      <c r="D14" s="179"/>
      <c r="E14" s="179"/>
      <c r="F14" s="179"/>
      <c r="G14" s="179"/>
      <c r="H14" s="179"/>
      <c r="I14" s="179"/>
      <c r="J14" s="179"/>
      <c r="K14" s="179"/>
      <c r="L14" s="179"/>
      <c r="M14" s="179"/>
      <c r="N14" s="179"/>
      <c r="O14" s="179"/>
      <c r="P14" s="179"/>
      <c r="Q14" s="179"/>
      <c r="R14" s="179"/>
      <c r="S14" s="179"/>
      <c r="T14" s="11"/>
      <c r="U14" s="11"/>
      <c r="V14" s="11"/>
      <c r="W14" s="11"/>
      <c r="X14" s="1"/>
      <c r="Y14" s="1"/>
      <c r="Z14" s="1"/>
      <c r="AA14" s="6"/>
      <c r="AB14" s="6"/>
      <c r="AC14" s="20"/>
      <c r="AD14" s="1"/>
      <c r="AE14" s="6"/>
      <c r="AF14" s="1"/>
    </row>
    <row r="15" spans="1:32" ht="15.75"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6"/>
      <c r="Y15" s="6"/>
      <c r="Z15" s="6"/>
      <c r="AA15" s="397"/>
      <c r="AB15" s="397"/>
      <c r="AC15" s="397"/>
      <c r="AD15" s="397"/>
      <c r="AE15" s="398"/>
      <c r="AF15" s="399"/>
    </row>
    <row r="16" spans="1:32" ht="18.75">
      <c r="A16" s="4" t="s">
        <v>405</v>
      </c>
      <c r="B16" s="458" t="s">
        <v>406</v>
      </c>
      <c r="C16" s="4" t="str">
        <f>IF(Innehåll_Content!$E$2="Svenska",A16,B16)</f>
        <v>Elanvändning, ej för uppvärmning och varmvatten, kWh/m2, 1995–</v>
      </c>
      <c r="D16" s="201"/>
      <c r="E16" s="201"/>
      <c r="F16" s="201"/>
      <c r="G16" s="201"/>
      <c r="H16" s="201"/>
      <c r="I16" s="201"/>
      <c r="J16" s="201"/>
      <c r="K16" s="201"/>
      <c r="L16" s="201"/>
      <c r="M16" s="201"/>
      <c r="N16" s="201"/>
      <c r="O16" s="201"/>
      <c r="P16" s="201"/>
      <c r="Q16" s="201"/>
      <c r="R16" s="201"/>
      <c r="S16" s="201"/>
      <c r="T16" s="201"/>
      <c r="U16" s="201"/>
      <c r="V16" s="201"/>
      <c r="W16" s="201"/>
      <c r="X16" s="126"/>
      <c r="Y16" s="126"/>
      <c r="Z16" s="126"/>
      <c r="AA16" s="4"/>
      <c r="AB16" s="4"/>
      <c r="AC16" s="4"/>
      <c r="AD16" s="4"/>
      <c r="AE16" s="126"/>
      <c r="AF16" s="4"/>
    </row>
    <row r="17" spans="1:32" ht="15.75">
      <c r="C17" s="469"/>
      <c r="D17" s="3">
        <v>2023</v>
      </c>
      <c r="E17" s="3">
        <v>2022</v>
      </c>
      <c r="F17" s="3">
        <v>2021</v>
      </c>
      <c r="G17" s="3">
        <v>2020</v>
      </c>
      <c r="H17" s="3">
        <v>2019</v>
      </c>
      <c r="I17" s="3">
        <v>2018</v>
      </c>
      <c r="J17" s="3">
        <v>2017</v>
      </c>
      <c r="K17" s="3">
        <v>2016</v>
      </c>
      <c r="L17" s="3">
        <v>2015</v>
      </c>
      <c r="M17" s="3">
        <v>2014</v>
      </c>
      <c r="N17" s="3">
        <v>2013</v>
      </c>
      <c r="O17" s="3">
        <v>2012</v>
      </c>
      <c r="P17" s="3">
        <v>2011</v>
      </c>
      <c r="Q17" s="3">
        <v>2010</v>
      </c>
      <c r="R17" s="3">
        <v>2009</v>
      </c>
      <c r="S17" s="3">
        <v>2008</v>
      </c>
      <c r="T17" s="3">
        <v>2007</v>
      </c>
      <c r="U17" s="3">
        <v>2006</v>
      </c>
      <c r="V17" s="3">
        <v>2005</v>
      </c>
      <c r="W17" s="3">
        <v>2004</v>
      </c>
      <c r="X17" s="3">
        <v>2003</v>
      </c>
      <c r="Y17" s="3">
        <v>2002</v>
      </c>
      <c r="Z17" s="3">
        <v>2001</v>
      </c>
      <c r="AA17" s="3">
        <v>2000</v>
      </c>
      <c r="AB17" s="3">
        <v>1999</v>
      </c>
      <c r="AC17" s="3">
        <v>1998</v>
      </c>
      <c r="AD17" s="3">
        <v>1997</v>
      </c>
      <c r="AE17" s="3">
        <v>1996</v>
      </c>
      <c r="AF17" s="3">
        <v>1995</v>
      </c>
    </row>
    <row r="18" spans="1:32" ht="15.75">
      <c r="A18" s="205" t="s">
        <v>407</v>
      </c>
      <c r="B18" s="460" t="s">
        <v>408</v>
      </c>
      <c r="C18" s="205" t="str">
        <f>IF(Innehåll_Content!$E$2="Svenska",A18,B18)</f>
        <v>Småhus, hushållsel</v>
      </c>
      <c r="D18" s="198">
        <v>28</v>
      </c>
      <c r="E18" s="198">
        <v>30.252787968396376</v>
      </c>
      <c r="F18" s="197">
        <v>40.280671541674351</v>
      </c>
      <c r="G18" s="6">
        <v>34.733012441893599</v>
      </c>
      <c r="H18" s="6">
        <v>36.143142267627724</v>
      </c>
      <c r="I18" s="6">
        <v>37.228957790978825</v>
      </c>
      <c r="J18" s="6">
        <v>38.906724111586101</v>
      </c>
      <c r="K18" s="6">
        <v>34.952576605064735</v>
      </c>
      <c r="L18" s="6">
        <v>36.135781866716897</v>
      </c>
      <c r="M18" s="6">
        <v>33.185108630867475</v>
      </c>
      <c r="N18" s="14">
        <v>35.225589225589189</v>
      </c>
      <c r="O18" s="14">
        <v>37.801369863013704</v>
      </c>
      <c r="P18" s="14">
        <v>34.437500000000014</v>
      </c>
      <c r="Q18" s="14">
        <v>41.126760563380273</v>
      </c>
      <c r="R18" s="14">
        <v>37.043321299638976</v>
      </c>
      <c r="S18" s="14">
        <v>46.452101476713366</v>
      </c>
      <c r="T18" s="14">
        <v>43.99923165578177</v>
      </c>
      <c r="U18" s="14">
        <v>41.906941266209003</v>
      </c>
      <c r="V18" s="14">
        <v>41.390703034959671</v>
      </c>
      <c r="W18" s="14">
        <v>39.665539270950802</v>
      </c>
      <c r="X18" s="14">
        <v>41.17538688282977</v>
      </c>
      <c r="Y18" s="14">
        <v>39.477817039654525</v>
      </c>
      <c r="Z18" s="14">
        <v>43.687327279905247</v>
      </c>
      <c r="AA18" s="14">
        <v>40.855365474339038</v>
      </c>
      <c r="AB18" s="14">
        <v>38.010878010878002</v>
      </c>
      <c r="AC18" s="14">
        <v>31.853695901953301</v>
      </c>
      <c r="AD18" s="14">
        <v>23.944134078212301</v>
      </c>
      <c r="AE18" s="14">
        <v>29.370106761565864</v>
      </c>
      <c r="AF18" s="14">
        <v>31.885918003565052</v>
      </c>
    </row>
    <row r="19" spans="1:32" ht="15.75">
      <c r="A19" s="205" t="s">
        <v>409</v>
      </c>
      <c r="B19" s="460" t="s">
        <v>410</v>
      </c>
      <c r="C19" s="205" t="str">
        <f>IF(Innehåll_Content!$E$2="Svenska",A19,B19)</f>
        <v>Flerbostadshus, fastighetsel/hushållsel</v>
      </c>
      <c r="D19" s="198">
        <v>46</v>
      </c>
      <c r="E19" s="198">
        <v>48.849955698270804</v>
      </c>
      <c r="F19" s="197">
        <v>51.827549880711729</v>
      </c>
      <c r="G19" s="6">
        <v>51.353643851545499</v>
      </c>
      <c r="H19" s="6">
        <v>53.013499665970784</v>
      </c>
      <c r="I19" s="6">
        <v>54.873648875747222</v>
      </c>
      <c r="J19" s="6">
        <v>65.002586933753605</v>
      </c>
      <c r="K19" s="6">
        <v>61.346810253329551</v>
      </c>
      <c r="L19" s="6">
        <v>68.55422346368718</v>
      </c>
      <c r="M19" s="6">
        <v>64.309843575418995</v>
      </c>
      <c r="N19" s="14">
        <v>69.219101123595493</v>
      </c>
      <c r="O19" s="14">
        <v>68.428571428571416</v>
      </c>
      <c r="P19" s="14">
        <v>74.302469135802454</v>
      </c>
      <c r="Q19" s="14">
        <v>68.820359281437106</v>
      </c>
      <c r="R19" s="14">
        <v>67.988757026858195</v>
      </c>
      <c r="S19" s="14">
        <v>64.957575757575739</v>
      </c>
      <c r="T19" s="14">
        <v>63.86007237635701</v>
      </c>
      <c r="U19" s="14">
        <v>62.176578786020826</v>
      </c>
      <c r="V19" s="14">
        <v>62.387606318347508</v>
      </c>
      <c r="W19" s="14">
        <v>67.34605911330047</v>
      </c>
      <c r="X19" s="14">
        <v>67.770352369380277</v>
      </c>
      <c r="Y19" s="14">
        <v>69.921592279855219</v>
      </c>
      <c r="Z19" s="14">
        <v>68.831168831168839</v>
      </c>
      <c r="AA19" s="14">
        <v>62.36342042755345</v>
      </c>
      <c r="AB19" s="14">
        <v>63.916716958358506</v>
      </c>
      <c r="AC19" s="14">
        <v>61.741973840665878</v>
      </c>
      <c r="AD19" s="14">
        <v>60.58682634730539</v>
      </c>
      <c r="AE19" s="14">
        <v>62.299336149668022</v>
      </c>
      <c r="AF19" s="14">
        <v>60.199034981905925</v>
      </c>
    </row>
    <row r="20" spans="1:32" ht="15.75">
      <c r="A20" s="205" t="s">
        <v>411</v>
      </c>
      <c r="B20" s="459" t="s">
        <v>412</v>
      </c>
      <c r="C20" s="467" t="str">
        <f>IF(Innehåll_Content!$E$2="Svenska",A20,B20)</f>
        <v>Lokaler, fastighetsel/verksamhetsel</v>
      </c>
      <c r="D20" s="466">
        <v>137</v>
      </c>
      <c r="E20" s="466">
        <v>135.96687860116455</v>
      </c>
      <c r="F20" s="465">
        <v>132.50288272015172</v>
      </c>
      <c r="G20" s="16">
        <v>126.983945151184</v>
      </c>
      <c r="H20" s="16">
        <v>129.69538729329852</v>
      </c>
      <c r="I20" s="16">
        <v>128.0357262326888</v>
      </c>
      <c r="J20" s="16">
        <v>116.52356854494796</v>
      </c>
      <c r="K20" s="16">
        <v>118.67045454545453</v>
      </c>
      <c r="L20" s="16">
        <v>124.23076923076928</v>
      </c>
      <c r="M20" s="16">
        <v>120.8639053254438</v>
      </c>
      <c r="N20" s="168">
        <v>117.98275862068965</v>
      </c>
      <c r="O20" s="168">
        <v>134.40764331210192</v>
      </c>
      <c r="P20" s="168">
        <v>140.79605263157893</v>
      </c>
      <c r="Q20" s="168">
        <v>148.90967741935489</v>
      </c>
      <c r="R20" s="168">
        <v>151.30150425114454</v>
      </c>
      <c r="S20" s="168">
        <v>150.57049180327868</v>
      </c>
      <c r="T20" s="168">
        <v>136.77378701953367</v>
      </c>
      <c r="U20" s="168">
        <v>134.32345360824743</v>
      </c>
      <c r="V20" s="168">
        <v>126.46666666666667</v>
      </c>
      <c r="W20" s="168">
        <v>113.87585387585384</v>
      </c>
      <c r="X20" s="168">
        <v>117.07438530967949</v>
      </c>
      <c r="Y20" s="168">
        <v>125.02604166666669</v>
      </c>
      <c r="Z20" s="168">
        <v>122.70833333333337</v>
      </c>
      <c r="AA20" s="168">
        <v>107.85272459499265</v>
      </c>
      <c r="AB20" s="168">
        <v>116.67412855772307</v>
      </c>
      <c r="AC20" s="168">
        <v>118.79045439686166</v>
      </c>
      <c r="AD20" s="168">
        <v>113.70779220779218</v>
      </c>
      <c r="AE20" s="168">
        <v>105.08737864077668</v>
      </c>
      <c r="AF20" s="168">
        <v>111.96705107084023</v>
      </c>
    </row>
    <row r="23" spans="1:32" ht="15.75">
      <c r="A23" s="4" t="s">
        <v>413</v>
      </c>
      <c r="B23" s="458" t="s">
        <v>414</v>
      </c>
      <c r="C23" s="4" t="str">
        <f>IF(Innehåll_Content!$E$2="Svenska",A23,B23)</f>
        <v>Temperaturkorrigerad energianvändning, uppvärmning av småhus, flerbostadshus och lokaler inklusive uppskattad upptagen energi från värmepumpar, 1995–, kWh/m2</v>
      </c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23"/>
      <c r="Y23" s="23"/>
      <c r="Z23" s="23"/>
      <c r="AA23" s="4"/>
      <c r="AB23" s="4"/>
      <c r="AC23" s="4"/>
      <c r="AD23" s="4"/>
      <c r="AE23" s="126"/>
      <c r="AF23" s="4"/>
    </row>
    <row r="24" spans="1:32" ht="15.75">
      <c r="C24" s="469"/>
      <c r="D24" s="3">
        <v>2023</v>
      </c>
      <c r="E24" s="3">
        <v>2022</v>
      </c>
      <c r="F24" s="3">
        <v>2021</v>
      </c>
      <c r="G24" s="3">
        <v>2020</v>
      </c>
      <c r="H24" s="3">
        <v>2019</v>
      </c>
      <c r="I24" s="3">
        <v>2018</v>
      </c>
      <c r="J24" s="3">
        <v>2017</v>
      </c>
      <c r="K24" s="3">
        <v>2016</v>
      </c>
      <c r="L24" s="3">
        <v>2015</v>
      </c>
      <c r="M24" s="3">
        <v>2014</v>
      </c>
      <c r="N24" s="3">
        <v>2013</v>
      </c>
      <c r="O24" s="3">
        <v>2012</v>
      </c>
      <c r="P24" s="3">
        <v>2011</v>
      </c>
      <c r="Q24" s="3">
        <v>2010</v>
      </c>
      <c r="R24" s="3">
        <v>2009</v>
      </c>
      <c r="S24" s="3">
        <v>2008</v>
      </c>
      <c r="T24" s="3">
        <v>2007</v>
      </c>
      <c r="U24" s="3">
        <v>2006</v>
      </c>
      <c r="V24" s="3">
        <v>2005</v>
      </c>
      <c r="W24" s="3">
        <v>2004</v>
      </c>
      <c r="X24" s="3">
        <v>2003</v>
      </c>
      <c r="Y24" s="3">
        <v>2002</v>
      </c>
      <c r="Z24" s="3">
        <v>2001</v>
      </c>
      <c r="AA24" s="3">
        <v>2000</v>
      </c>
      <c r="AB24" s="3">
        <v>1999</v>
      </c>
      <c r="AC24" s="3">
        <v>1998</v>
      </c>
      <c r="AD24" s="3">
        <v>1997</v>
      </c>
      <c r="AE24" s="3">
        <v>1996</v>
      </c>
      <c r="AF24" s="3">
        <v>1995</v>
      </c>
    </row>
    <row r="25" spans="1:32" ht="15.75">
      <c r="A25" s="205" t="s">
        <v>415</v>
      </c>
      <c r="B25" s="460" t="s">
        <v>416</v>
      </c>
      <c r="C25" s="205" t="str">
        <f>IF(Innehåll_Content!$E$2="Svenska",A25,B25)</f>
        <v>Uppvärmning, köpt energi (kWh/m2)</v>
      </c>
      <c r="D25" s="198">
        <v>111</v>
      </c>
      <c r="E25" s="198">
        <v>108.64109880733453</v>
      </c>
      <c r="F25" s="6">
        <v>117.98589898117902</v>
      </c>
      <c r="G25" s="6">
        <v>122.96733432331899</v>
      </c>
      <c r="H25" s="6">
        <v>121.46053629080878</v>
      </c>
      <c r="I25" s="6">
        <v>123.08117692724262</v>
      </c>
      <c r="J25" s="6">
        <v>125.61151314623073</v>
      </c>
      <c r="K25" s="6">
        <v>125.71245824259114</v>
      </c>
      <c r="L25" s="6">
        <v>129.84288512273824</v>
      </c>
      <c r="M25" s="6">
        <v>133.19142171108396</v>
      </c>
      <c r="N25" s="6">
        <v>129.34265963709976</v>
      </c>
      <c r="O25" s="14">
        <v>130.82914139068126</v>
      </c>
      <c r="P25" s="14">
        <v>138.85626347202555</v>
      </c>
      <c r="Q25" s="14">
        <v>130.00358357192499</v>
      </c>
      <c r="R25" s="14">
        <v>139.16491720811041</v>
      </c>
      <c r="S25" s="14">
        <v>142.91645958406161</v>
      </c>
      <c r="T25" s="14">
        <v>145.66519794722524</v>
      </c>
      <c r="U25" s="14">
        <v>148.20037415333414</v>
      </c>
      <c r="V25" s="14">
        <v>151.46452147002893</v>
      </c>
      <c r="W25" s="14">
        <v>153.68350501422657</v>
      </c>
      <c r="X25" s="14">
        <v>155.26507801150825</v>
      </c>
      <c r="Y25" s="14">
        <v>162.98631830752706</v>
      </c>
      <c r="Z25" s="14">
        <v>165.00719340415094</v>
      </c>
      <c r="AA25" s="14">
        <v>171.74232561627826</v>
      </c>
      <c r="AB25" s="14">
        <v>171.35999560098389</v>
      </c>
      <c r="AC25" s="14">
        <v>176.84616267719662</v>
      </c>
      <c r="AD25" s="14">
        <v>173.01984407890021</v>
      </c>
      <c r="AE25" s="14">
        <v>170.3088307337276</v>
      </c>
      <c r="AF25" s="14">
        <v>170.67252334312556</v>
      </c>
    </row>
    <row r="26" spans="1:32" ht="15.75">
      <c r="A26" s="205" t="s">
        <v>417</v>
      </c>
      <c r="B26" s="459" t="s">
        <v>418</v>
      </c>
      <c r="C26" s="467" t="str">
        <f>IF(Innehåll_Content!$E$2="Svenska",A26,B26)</f>
        <v>Uppvärmning, köpt energi inklusive uppskattad upptagen energi från värmepumpar (kWh/m2)</v>
      </c>
      <c r="D26" s="466">
        <v>135</v>
      </c>
      <c r="E26" s="466">
        <v>132.71685443282803</v>
      </c>
      <c r="F26" s="16">
        <v>141.7883779693274</v>
      </c>
      <c r="G26" s="16">
        <v>146.945750090064</v>
      </c>
      <c r="H26" s="16">
        <v>145.55498697980886</v>
      </c>
      <c r="I26" s="16">
        <v>145.49446555357042</v>
      </c>
      <c r="J26" s="16">
        <v>147.15950427508915</v>
      </c>
      <c r="K26" s="16">
        <v>147.06381927127561</v>
      </c>
      <c r="L26" s="16">
        <v>149.09262377514148</v>
      </c>
      <c r="M26" s="16">
        <v>152.4411603634872</v>
      </c>
      <c r="N26" s="168">
        <v>148.67575186000678</v>
      </c>
      <c r="O26" s="168">
        <v>150.23149899141387</v>
      </c>
      <c r="P26" s="168">
        <v>158.12111855824608</v>
      </c>
      <c r="Q26" s="168">
        <v>148.50850012072272</v>
      </c>
      <c r="R26" s="168">
        <v>155.98545054144375</v>
      </c>
      <c r="S26" s="168">
        <v>156.6524633831053</v>
      </c>
      <c r="T26" s="168">
        <v>161.22750284592891</v>
      </c>
      <c r="U26" s="168">
        <v>160.29513253075919</v>
      </c>
      <c r="V26" s="168">
        <v>157.7792787735267</v>
      </c>
      <c r="W26" s="168">
        <v>158.65128027881008</v>
      </c>
      <c r="X26" s="168">
        <v>159.39166367032553</v>
      </c>
      <c r="Y26" s="168">
        <v>166.74349649947968</v>
      </c>
      <c r="Z26" s="168">
        <v>168.23535524579725</v>
      </c>
      <c r="AA26" s="168">
        <v>171.74232561627826</v>
      </c>
      <c r="AB26" s="168">
        <v>171.35999560098389</v>
      </c>
      <c r="AC26" s="168">
        <v>176.84616267719662</v>
      </c>
      <c r="AD26" s="168">
        <v>173.01984407890021</v>
      </c>
      <c r="AE26" s="168">
        <v>170.3088307337276</v>
      </c>
      <c r="AF26" s="168">
        <v>170.67252334312556</v>
      </c>
    </row>
    <row r="27" spans="1:32" ht="15.75"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12"/>
      <c r="T27" s="12"/>
      <c r="U27" s="12"/>
      <c r="V27" s="12"/>
      <c r="W27" s="12"/>
      <c r="X27" s="4"/>
      <c r="Y27" s="4"/>
      <c r="Z27" s="4"/>
      <c r="AA27" s="4"/>
      <c r="AB27" s="4"/>
      <c r="AC27" s="4"/>
      <c r="AD27" s="4"/>
      <c r="AE27" s="4"/>
      <c r="AF27" s="4"/>
    </row>
    <row r="28" spans="1:32" ht="15.75">
      <c r="A28" s="1" t="s">
        <v>419</v>
      </c>
      <c r="B28" s="5" t="s">
        <v>420</v>
      </c>
      <c r="C28" s="1" t="str">
        <f>IF(Innehåll_Content!$E$2="Svenska",A28,B28)</f>
        <v>Källa: Energimyndigheten och SCB</v>
      </c>
      <c r="D28" s="14"/>
      <c r="E28" s="14"/>
      <c r="F28" s="14"/>
      <c r="G28" s="14"/>
      <c r="H28" s="202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6"/>
      <c r="Y28" s="6"/>
      <c r="Z28" s="6"/>
      <c r="AA28" s="397"/>
      <c r="AB28" s="397"/>
      <c r="AC28" s="397"/>
      <c r="AD28" s="397"/>
      <c r="AE28" s="397"/>
      <c r="AF28" s="397"/>
    </row>
    <row r="29" spans="1:32" ht="15.75">
      <c r="D29" s="14"/>
      <c r="E29" s="14"/>
      <c r="F29" s="14"/>
      <c r="G29" s="14"/>
      <c r="H29" s="202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6"/>
      <c r="Y29" s="6"/>
      <c r="Z29" s="6"/>
      <c r="AA29" s="397"/>
      <c r="AB29" s="397"/>
      <c r="AC29" s="397"/>
      <c r="AD29" s="397"/>
      <c r="AE29" s="397"/>
      <c r="AF29" s="397"/>
    </row>
    <row r="30" spans="1:32" ht="15.75">
      <c r="A30" s="10" t="s">
        <v>421</v>
      </c>
      <c r="B30" s="10" t="s">
        <v>422</v>
      </c>
      <c r="C30" s="10" t="str">
        <f>IF(Innehåll_Content!$E$2="Svenska",A30,B30)</f>
        <v>Energianvändning per boende i småhus och flerbostadshus 2012- (kWh/person)</v>
      </c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6"/>
      <c r="Y30" s="6"/>
      <c r="Z30" s="6"/>
      <c r="AA30" s="397"/>
      <c r="AB30" s="397"/>
      <c r="AC30" s="397"/>
      <c r="AD30" s="397"/>
      <c r="AE30" s="397"/>
      <c r="AF30" s="397"/>
    </row>
    <row r="31" spans="1:32" ht="15.75">
      <c r="C31" s="469"/>
      <c r="D31" s="3">
        <v>2023</v>
      </c>
      <c r="E31" s="3">
        <v>2022</v>
      </c>
      <c r="F31" s="3">
        <v>2021</v>
      </c>
      <c r="G31" s="3">
        <v>2020</v>
      </c>
      <c r="H31" s="3">
        <v>2019</v>
      </c>
      <c r="I31" s="3">
        <v>2018</v>
      </c>
      <c r="J31" s="3">
        <v>2017</v>
      </c>
      <c r="K31" s="3">
        <v>2016</v>
      </c>
      <c r="L31" s="3">
        <v>2015</v>
      </c>
      <c r="M31" s="3">
        <v>2014</v>
      </c>
      <c r="N31" s="3">
        <v>2013</v>
      </c>
      <c r="O31" s="3">
        <v>2012</v>
      </c>
    </row>
    <row r="32" spans="1:32" ht="15.75">
      <c r="A32" s="205" t="s">
        <v>423</v>
      </c>
      <c r="B32" s="206" t="s">
        <v>424</v>
      </c>
      <c r="C32" s="205" t="str">
        <f>IF(Innehåll_Content!$E$2="Svenska",A32,B32)</f>
        <v>Total energi småhus</v>
      </c>
      <c r="D32" s="198">
        <v>7177</v>
      </c>
      <c r="E32" s="198">
        <v>7151.3744971218102</v>
      </c>
      <c r="F32" s="6">
        <v>8197.3471632023902</v>
      </c>
      <c r="G32" s="6">
        <v>7378.6656559598778</v>
      </c>
      <c r="H32" s="6">
        <v>7688.6606731008787</v>
      </c>
      <c r="I32" s="6">
        <v>7795.6796937948766</v>
      </c>
      <c r="J32" s="6">
        <v>8162.789004182815</v>
      </c>
      <c r="K32" s="6">
        <v>7988.6938101603837</v>
      </c>
      <c r="L32" s="6">
        <v>8017.6014462091762</v>
      </c>
      <c r="M32" s="6">
        <v>7836.4724171034413</v>
      </c>
      <c r="N32" s="6">
        <v>8319.2629428318105</v>
      </c>
      <c r="O32" s="14">
        <v>8484.7191052800317</v>
      </c>
    </row>
    <row r="33" spans="1:15" ht="15.75">
      <c r="A33" s="461" t="s">
        <v>425</v>
      </c>
      <c r="B33" s="206" t="s">
        <v>426</v>
      </c>
      <c r="C33" s="461" t="str">
        <f>IF(Innehåll_Content!$E$2="Svenska",A33,B33)</f>
        <v>Total energi flerbostadshus</v>
      </c>
      <c r="D33" s="203">
        <v>6731</v>
      </c>
      <c r="E33" s="203">
        <v>6540.0048544508609</v>
      </c>
      <c r="F33" s="200">
        <v>6965.7916814994278</v>
      </c>
      <c r="G33" s="6">
        <v>6564.1103815651368</v>
      </c>
      <c r="H33" s="6">
        <v>6835.1654814964359</v>
      </c>
      <c r="I33" s="6">
        <v>7111.173810829162</v>
      </c>
      <c r="J33" s="6">
        <v>7234.3260076283977</v>
      </c>
      <c r="K33" s="6">
        <v>7398.5340657104516</v>
      </c>
      <c r="L33" s="6">
        <v>7113.5789721859619</v>
      </c>
      <c r="M33" s="6">
        <v>7254.5175763770912</v>
      </c>
      <c r="N33" s="6">
        <v>7765.7575256414939</v>
      </c>
      <c r="O33" s="14">
        <v>8059.5665509361697</v>
      </c>
    </row>
    <row r="34" spans="1:15" ht="15.75">
      <c r="A34" s="461" t="s">
        <v>427</v>
      </c>
      <c r="B34" s="206" t="s">
        <v>428</v>
      </c>
      <c r="C34" s="461" t="str">
        <f>IF(Innehåll_Content!$E$2="Svenska",A34,B34)</f>
        <v>El småhus exkl elvärme</v>
      </c>
      <c r="D34" s="198">
        <v>1653</v>
      </c>
      <c r="E34" s="198">
        <v>1781.634823019537</v>
      </c>
      <c r="F34" s="6">
        <v>2328.8936703685522</v>
      </c>
      <c r="G34" s="6">
        <v>1972.100271050379</v>
      </c>
      <c r="H34" s="6">
        <v>2044.4861589750574</v>
      </c>
      <c r="I34" s="6">
        <v>2101.5758304984793</v>
      </c>
      <c r="J34" s="6">
        <v>2185.6129047934846</v>
      </c>
      <c r="K34" s="6">
        <v>1977.8361922324934</v>
      </c>
      <c r="L34" s="6">
        <v>2019.8594476804242</v>
      </c>
      <c r="M34" s="6">
        <v>1862.3879259453383</v>
      </c>
      <c r="N34" s="6">
        <v>2016.4989784511006</v>
      </c>
      <c r="O34" s="6">
        <v>2126.6708180226392</v>
      </c>
    </row>
    <row r="35" spans="1:15" ht="15.75">
      <c r="A35" s="206" t="s">
        <v>429</v>
      </c>
      <c r="B35" s="462" t="s">
        <v>430</v>
      </c>
      <c r="C35" s="221" t="str">
        <f>IF(Innehåll_Content!$E$2="Svenska",A35,B35)</f>
        <v>El flerbostadshus exkl elvärme</v>
      </c>
      <c r="D35" s="468">
        <v>569</v>
      </c>
      <c r="E35" s="468">
        <v>653.1144300217361</v>
      </c>
      <c r="F35" s="16">
        <v>887.40297806191245</v>
      </c>
      <c r="G35" s="16">
        <v>847.38828655705061</v>
      </c>
      <c r="H35" s="16">
        <v>869.75807281365826</v>
      </c>
      <c r="I35" s="16">
        <v>879.23750751080502</v>
      </c>
      <c r="J35" s="16">
        <v>941.54648382924188</v>
      </c>
      <c r="K35" s="16">
        <v>1116.6172214444775</v>
      </c>
      <c r="L35" s="16">
        <v>1153.7396197187902</v>
      </c>
      <c r="M35" s="16">
        <v>1199.2157750029796</v>
      </c>
      <c r="N35" s="168">
        <v>1295.3713186414157</v>
      </c>
      <c r="O35" s="168">
        <v>1401.606312169034</v>
      </c>
    </row>
    <row r="38" spans="1:15" ht="15.75">
      <c r="A38" s="143" t="s">
        <v>419</v>
      </c>
      <c r="B38" s="151" t="s">
        <v>420</v>
      </c>
      <c r="C38" s="143" t="str">
        <f>IF(Innehåll_Content!$E$2="Svenska",A38,B38)</f>
        <v>Källa: Energimyndigheten och SCB</v>
      </c>
    </row>
  </sheetData>
  <hyperlinks>
    <hyperlink ref="C1" location="Innehåll_Content!A1" display="Innehåll_Content!A1" xr:uid="{0F873D3B-C5A1-43BA-854B-7FCCDB629250}"/>
    <hyperlink ref="A1" location="Innehåll_Content!A1" display="Tillbaka till innehåll" xr:uid="{8912C363-0952-4749-8D1E-64568CAD6A37}"/>
    <hyperlink ref="B1" location="Innehåll_Content!A1" display="Back to content" xr:uid="{35B20DD4-11FF-4E77-AEC5-44698BEF043E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Blad13"/>
  <dimension ref="A1:AR87"/>
  <sheetViews>
    <sheetView showGridLines="0" topLeftCell="C1" zoomScaleNormal="100" zoomScalePageLayoutView="70" workbookViewId="0">
      <selection activeCell="M48" sqref="M48"/>
    </sheetView>
  </sheetViews>
  <sheetFormatPr defaultColWidth="11.6640625" defaultRowHeight="15.75"/>
  <cols>
    <col min="1" max="2" width="39" style="1" hidden="1" customWidth="1"/>
    <col min="3" max="3" width="124" style="1" customWidth="1"/>
    <col min="4" max="4" width="11.5" style="1" customWidth="1"/>
    <col min="5" max="22" width="10.6640625" style="1" customWidth="1"/>
    <col min="23" max="23" width="10.6640625" style="11" customWidth="1"/>
    <col min="24" max="44" width="10.6640625" style="1" customWidth="1"/>
    <col min="45" max="16384" width="11.6640625" style="1"/>
  </cols>
  <sheetData>
    <row r="1" spans="1:44">
      <c r="A1" s="457" t="s">
        <v>64</v>
      </c>
      <c r="B1" s="457" t="s">
        <v>65</v>
      </c>
      <c r="C1" s="549" t="str">
        <f>IF(Innehåll_Content!$E$2="Svenska",A1,B1)</f>
        <v>Tillbaka till innehåll</v>
      </c>
      <c r="D1" s="470"/>
    </row>
    <row r="2" spans="1:44" ht="20.25">
      <c r="A2" s="52" t="s">
        <v>431</v>
      </c>
      <c r="B2" s="52" t="s">
        <v>432</v>
      </c>
      <c r="C2" s="52" t="str">
        <f>IF(Innehåll_Content!$E$2="Svenska",A2,B2)</f>
        <v>11. Kraftvärme</v>
      </c>
      <c r="D2" s="52"/>
    </row>
    <row r="3" spans="1:44" s="167" customFormat="1">
      <c r="W3" s="616"/>
    </row>
    <row r="4" spans="1:44" s="167" customFormat="1">
      <c r="A4" s="617" t="s">
        <v>433</v>
      </c>
      <c r="B4" s="618" t="s">
        <v>434</v>
      </c>
      <c r="C4" s="617" t="str">
        <f>IF(Innehåll_Content!$E$2="Svenska",A4,B4)</f>
        <v>El- och värmeproduktion i kraftvärmeverk, procent, 1983–</v>
      </c>
      <c r="D4" s="617"/>
      <c r="E4" s="617"/>
      <c r="F4" s="617"/>
      <c r="G4" s="617"/>
      <c r="H4" s="617"/>
      <c r="I4" s="617"/>
      <c r="J4" s="617"/>
      <c r="K4" s="617"/>
      <c r="L4" s="617"/>
      <c r="M4" s="617"/>
      <c r="N4" s="617"/>
      <c r="O4" s="617"/>
      <c r="P4" s="617"/>
      <c r="Q4" s="617"/>
      <c r="R4" s="617"/>
      <c r="W4" s="616"/>
    </row>
    <row r="5" spans="1:44" s="617" customFormat="1">
      <c r="C5" s="619"/>
      <c r="D5" s="251">
        <v>2023</v>
      </c>
      <c r="E5" s="251">
        <v>2022</v>
      </c>
      <c r="F5" s="251">
        <v>2021</v>
      </c>
      <c r="G5" s="251">
        <v>2020</v>
      </c>
      <c r="H5" s="251">
        <v>2019</v>
      </c>
      <c r="I5" s="251">
        <v>2018</v>
      </c>
      <c r="J5" s="251">
        <v>2017</v>
      </c>
      <c r="K5" s="251">
        <v>2016</v>
      </c>
      <c r="L5" s="251">
        <v>2015</v>
      </c>
      <c r="M5" s="251">
        <v>2014</v>
      </c>
      <c r="N5" s="251">
        <v>2013</v>
      </c>
      <c r="O5" s="251">
        <v>2012</v>
      </c>
      <c r="P5" s="251">
        <v>2011</v>
      </c>
      <c r="Q5" s="251">
        <v>2010</v>
      </c>
      <c r="R5" s="251">
        <v>2009</v>
      </c>
      <c r="S5" s="251">
        <v>2008</v>
      </c>
      <c r="T5" s="251">
        <v>2007</v>
      </c>
      <c r="U5" s="251">
        <v>2006</v>
      </c>
      <c r="V5" s="251">
        <v>2005</v>
      </c>
      <c r="W5" s="251">
        <v>2004</v>
      </c>
      <c r="X5" s="251">
        <v>2003</v>
      </c>
      <c r="Y5" s="251">
        <v>2002</v>
      </c>
      <c r="Z5" s="251">
        <v>2001</v>
      </c>
      <c r="AA5" s="251">
        <v>2000</v>
      </c>
      <c r="AB5" s="251">
        <v>1999</v>
      </c>
      <c r="AC5" s="251">
        <v>1998</v>
      </c>
      <c r="AD5" s="251">
        <v>1997</v>
      </c>
      <c r="AE5" s="251">
        <v>1996</v>
      </c>
      <c r="AF5" s="251">
        <v>1995</v>
      </c>
      <c r="AG5" s="251">
        <v>1994</v>
      </c>
      <c r="AH5" s="251">
        <v>1993</v>
      </c>
      <c r="AI5" s="251">
        <v>1992</v>
      </c>
      <c r="AJ5" s="251">
        <v>1991</v>
      </c>
      <c r="AK5" s="251">
        <v>1990</v>
      </c>
      <c r="AL5" s="251">
        <v>1989</v>
      </c>
      <c r="AM5" s="251">
        <v>1988</v>
      </c>
      <c r="AN5" s="251">
        <v>1987</v>
      </c>
      <c r="AO5" s="251">
        <v>1986</v>
      </c>
      <c r="AP5" s="251">
        <v>1985</v>
      </c>
      <c r="AQ5" s="251">
        <v>1984</v>
      </c>
      <c r="AR5" s="251">
        <v>1983</v>
      </c>
    </row>
    <row r="6" spans="1:44" s="617" customFormat="1">
      <c r="A6" s="167" t="s">
        <v>435</v>
      </c>
      <c r="B6" s="620" t="s">
        <v>436</v>
      </c>
      <c r="C6" s="167" t="str">
        <f>IF(Innehåll_Content!$E$2="Svenska",A6,B6)</f>
        <v>Elproduktion i kraftvärmeverk i förhållande till total elanvändning (inkl. överföringsförluster)</v>
      </c>
      <c r="D6" s="628">
        <v>0.10289559071907624</v>
      </c>
      <c r="E6" s="628">
        <v>0.11373952756941491</v>
      </c>
      <c r="F6" s="629">
        <v>0.10874055268143699</v>
      </c>
      <c r="G6" s="629">
        <v>9.7000000000000003E-2</v>
      </c>
      <c r="H6" s="629">
        <v>0.11399086476406101</v>
      </c>
      <c r="I6" s="629">
        <v>0.10608089110809947</v>
      </c>
      <c r="J6" s="629">
        <v>0.1056</v>
      </c>
      <c r="K6" s="629">
        <v>0.10385508620611611</v>
      </c>
      <c r="L6" s="629">
        <v>9.7875821641907515E-2</v>
      </c>
      <c r="M6" s="629">
        <v>9.7494578539194271E-2</v>
      </c>
      <c r="N6" s="629">
        <v>0.10613746823699134</v>
      </c>
      <c r="O6" s="629">
        <v>0.10815981290548712</v>
      </c>
      <c r="P6" s="629">
        <v>0.1200189481675006</v>
      </c>
      <c r="Q6" s="629">
        <v>0.12968247042018016</v>
      </c>
      <c r="R6" s="629">
        <v>0.1140987307583884</v>
      </c>
      <c r="S6" s="629">
        <v>9.8607474346650098E-2</v>
      </c>
      <c r="T6" s="629">
        <v>9.3294936027109865E-2</v>
      </c>
      <c r="U6" s="629">
        <v>8.7649916862725955E-2</v>
      </c>
      <c r="V6" s="629">
        <v>8.209879525904383E-2</v>
      </c>
      <c r="W6" s="629">
        <v>8.7853492949086245E-2</v>
      </c>
      <c r="X6" s="629">
        <v>8.6870500338031953E-2</v>
      </c>
      <c r="Y6" s="629">
        <v>7.2839115831814696E-2</v>
      </c>
      <c r="Z6" s="629">
        <v>6.3522016824529057E-2</v>
      </c>
      <c r="AA6" s="629">
        <v>6.0156248727168071E-2</v>
      </c>
      <c r="AB6" s="629">
        <v>6.6240733357842585E-2</v>
      </c>
      <c r="AC6" s="629">
        <v>6.9638169436567698E-2</v>
      </c>
      <c r="AD6" s="629">
        <v>6.8554601953877026E-2</v>
      </c>
      <c r="AE6" s="629">
        <v>7.7892985577163981E-2</v>
      </c>
      <c r="AF6" s="629">
        <v>6.7495870603279662E-2</v>
      </c>
      <c r="AG6" s="629">
        <v>6.9928217169230672E-2</v>
      </c>
      <c r="AH6" s="629">
        <v>6.078942695867557E-2</v>
      </c>
      <c r="AI6" s="629">
        <v>5.2592943980271062E-2</v>
      </c>
      <c r="AJ6" s="629">
        <v>4.6910381163344214E-2</v>
      </c>
      <c r="AK6" s="629">
        <v>3.5736334821209643E-2</v>
      </c>
      <c r="AL6" s="629">
        <v>3.7810183510384232E-2</v>
      </c>
      <c r="AM6" s="629">
        <v>4.1968982955802592E-2</v>
      </c>
      <c r="AN6" s="629">
        <v>4.3484808513692033E-2</v>
      </c>
      <c r="AO6" s="629">
        <v>4.8443578509994728E-2</v>
      </c>
      <c r="AP6" s="629">
        <v>4.2814233945971468E-2</v>
      </c>
      <c r="AQ6" s="629">
        <v>3.3441735919895389E-2</v>
      </c>
      <c r="AR6" s="629">
        <v>3.2939477562215658E-2</v>
      </c>
    </row>
    <row r="7" spans="1:44" s="617" customFormat="1">
      <c r="A7" s="167" t="s">
        <v>437</v>
      </c>
      <c r="B7" s="621" t="s">
        <v>438</v>
      </c>
      <c r="C7" s="622" t="str">
        <f>IF(Innehåll_Content!$E$2="Svenska",A7,B7)</f>
        <v>Bränslebaserad värmeproduktion i kraftvärmeverk i förhållande till total fjärrvärmeanvändning (inkl. distributionsförluster)</v>
      </c>
      <c r="D7" s="630">
        <v>0.42236425245100184</v>
      </c>
      <c r="E7" s="630">
        <v>0.45523043030398724</v>
      </c>
      <c r="F7" s="630">
        <v>0.44789765089630668</v>
      </c>
      <c r="G7" s="630">
        <v>0.40946115736248029</v>
      </c>
      <c r="H7" s="630">
        <v>0.46946276354902849</v>
      </c>
      <c r="I7" s="630">
        <v>0.44774416400443517</v>
      </c>
      <c r="J7" s="630">
        <v>0.45459326788218801</v>
      </c>
      <c r="K7" s="472">
        <v>0.44884678739607903</v>
      </c>
      <c r="L7" s="472">
        <v>0.42213761872319966</v>
      </c>
      <c r="M7" s="472">
        <v>0.39979852114520587</v>
      </c>
      <c r="N7" s="472">
        <v>0.42106008918996296</v>
      </c>
      <c r="O7" s="472">
        <v>0.42267361480378601</v>
      </c>
      <c r="P7" s="472">
        <v>0.46513397184038019</v>
      </c>
      <c r="Q7" s="472">
        <v>0.45571872468755581</v>
      </c>
      <c r="R7" s="472">
        <v>0.41764720972351199</v>
      </c>
      <c r="S7" s="472">
        <v>0.3921248790446924</v>
      </c>
      <c r="T7" s="472">
        <v>0.38081202138419296</v>
      </c>
      <c r="U7" s="472">
        <v>0.37974963900680719</v>
      </c>
      <c r="V7" s="472">
        <v>0.34802207314434108</v>
      </c>
      <c r="W7" s="472">
        <v>0.34048517634355113</v>
      </c>
      <c r="X7" s="472">
        <v>0.32937526916887128</v>
      </c>
      <c r="Y7" s="472">
        <v>0.29689395379944794</v>
      </c>
      <c r="Z7" s="472">
        <v>0.27228561421922809</v>
      </c>
      <c r="AA7" s="472">
        <v>0.28177427275192585</v>
      </c>
      <c r="AB7" s="472">
        <v>0.30774581939799328</v>
      </c>
      <c r="AC7" s="472">
        <v>0.33419766454973809</v>
      </c>
      <c r="AD7" s="472">
        <v>0.33316382253820459</v>
      </c>
      <c r="AE7" s="472">
        <v>0.34626522591767589</v>
      </c>
      <c r="AF7" s="472">
        <v>0.32264520145868542</v>
      </c>
      <c r="AG7" s="472">
        <v>0.31380727629286043</v>
      </c>
      <c r="AH7" s="472">
        <v>0.28394779024501954</v>
      </c>
      <c r="AI7" s="472">
        <v>0.25954118071225157</v>
      </c>
      <c r="AJ7" s="472">
        <v>0.21791059484034031</v>
      </c>
      <c r="AK7" s="472">
        <v>0.16322769095954431</v>
      </c>
      <c r="AL7" s="472">
        <v>0.1711460003729256</v>
      </c>
      <c r="AM7" s="472">
        <v>0.18449924467422502</v>
      </c>
      <c r="AN7" s="472">
        <v>0.1887158186223607</v>
      </c>
      <c r="AO7" s="472">
        <v>0.21269239876864787</v>
      </c>
      <c r="AP7" s="472">
        <v>0.19421527947278497</v>
      </c>
      <c r="AQ7" s="472">
        <v>0.14351101299314112</v>
      </c>
      <c r="AR7" s="472">
        <v>0.10794716536747841</v>
      </c>
    </row>
    <row r="8" spans="1:44" s="617" customFormat="1">
      <c r="D8" s="620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</row>
    <row r="9" spans="1:44" s="617" customFormat="1">
      <c r="A9" s="167" t="s">
        <v>160</v>
      </c>
      <c r="B9" s="620" t="s">
        <v>439</v>
      </c>
      <c r="C9" s="167" t="str">
        <f>IF(Innehåll_Content!$E$2="Svenska",A9,B9)</f>
        <v>Källa: SCB och Energimyndigheten</v>
      </c>
      <c r="D9" s="167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</row>
    <row r="10" spans="1:44" s="167" customFormat="1"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</row>
    <row r="11" spans="1:44" s="167" customFormat="1"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9"/>
      <c r="U11" s="66"/>
      <c r="V11" s="66"/>
      <c r="W11" s="94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</row>
    <row r="12" spans="1:44" s="167" customFormat="1">
      <c r="A12" s="617" t="s">
        <v>440</v>
      </c>
      <c r="B12" s="618" t="s">
        <v>441</v>
      </c>
      <c r="C12" s="617" t="str">
        <f>IF(Innehåll_Content!$E$2="Svenska",A12,B12)</f>
        <v>Insatt bränsle för el- och värmeproduktion i kraftvärmeverk, TWh, 1983–</v>
      </c>
      <c r="D12" s="617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6"/>
      <c r="T12" s="66"/>
      <c r="U12" s="66"/>
      <c r="V12" s="66"/>
      <c r="W12" s="94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</row>
    <row r="13" spans="1:44" s="617" customFormat="1">
      <c r="C13" s="619"/>
      <c r="D13" s="251">
        <v>2023</v>
      </c>
      <c r="E13" s="251">
        <v>2022</v>
      </c>
      <c r="F13" s="251">
        <v>2021</v>
      </c>
      <c r="G13" s="251">
        <v>2020</v>
      </c>
      <c r="H13" s="251">
        <v>2019</v>
      </c>
      <c r="I13" s="251">
        <v>2018</v>
      </c>
      <c r="J13" s="251">
        <v>2017</v>
      </c>
      <c r="K13" s="251">
        <v>2016</v>
      </c>
      <c r="L13" s="251">
        <v>2015</v>
      </c>
      <c r="M13" s="251">
        <v>2014</v>
      </c>
      <c r="N13" s="251">
        <v>2013</v>
      </c>
      <c r="O13" s="251">
        <v>2012</v>
      </c>
      <c r="P13" s="251">
        <v>2011</v>
      </c>
      <c r="Q13" s="251">
        <v>2010</v>
      </c>
      <c r="R13" s="251">
        <v>2009</v>
      </c>
      <c r="S13" s="251">
        <v>2008</v>
      </c>
      <c r="T13" s="251">
        <v>2007</v>
      </c>
      <c r="U13" s="251">
        <v>2006</v>
      </c>
      <c r="V13" s="251">
        <v>2005</v>
      </c>
      <c r="W13" s="251">
        <v>2004</v>
      </c>
      <c r="X13" s="251">
        <v>2003</v>
      </c>
      <c r="Y13" s="251">
        <v>2002</v>
      </c>
      <c r="Z13" s="251">
        <v>2001</v>
      </c>
      <c r="AA13" s="251">
        <v>2000</v>
      </c>
      <c r="AB13" s="251">
        <v>1999</v>
      </c>
      <c r="AC13" s="251">
        <v>1998</v>
      </c>
      <c r="AD13" s="251">
        <v>1997</v>
      </c>
      <c r="AE13" s="251">
        <v>1996</v>
      </c>
      <c r="AF13" s="251">
        <v>1995</v>
      </c>
      <c r="AG13" s="251">
        <v>1994</v>
      </c>
      <c r="AH13" s="251">
        <v>1993</v>
      </c>
      <c r="AI13" s="251">
        <v>1992</v>
      </c>
      <c r="AJ13" s="251">
        <v>1991</v>
      </c>
      <c r="AK13" s="251">
        <v>1990</v>
      </c>
      <c r="AL13" s="251">
        <v>1989</v>
      </c>
      <c r="AM13" s="251">
        <v>1988</v>
      </c>
      <c r="AN13" s="251">
        <v>1987</v>
      </c>
      <c r="AO13" s="251">
        <v>1986</v>
      </c>
      <c r="AP13" s="251">
        <v>1985</v>
      </c>
      <c r="AQ13" s="251">
        <v>1984</v>
      </c>
      <c r="AR13" s="251">
        <v>1983</v>
      </c>
    </row>
    <row r="14" spans="1:44" s="617" customFormat="1">
      <c r="A14" s="167" t="s">
        <v>442</v>
      </c>
      <c r="B14" s="620" t="s">
        <v>443</v>
      </c>
      <c r="C14" s="167" t="str">
        <f>IF(Innehåll_Content!$E$2="Svenska",A14,B14)</f>
        <v>Kol och koks exkl. restgaser</v>
      </c>
      <c r="D14" s="631">
        <v>0.13407030630000039</v>
      </c>
      <c r="E14" s="632">
        <v>2.3266981836000067E-2</v>
      </c>
      <c r="F14" s="632">
        <v>5.8533430788000551E-2</v>
      </c>
      <c r="G14" s="632">
        <v>9.0255211199998797E-3</v>
      </c>
      <c r="H14" s="632">
        <v>1.5897943376250054</v>
      </c>
      <c r="I14" s="633">
        <v>1.9372372542612326</v>
      </c>
      <c r="J14" s="633">
        <v>1.9234444444444403</v>
      </c>
      <c r="K14" s="633">
        <v>1.4695010662646169</v>
      </c>
      <c r="L14" s="633">
        <v>2.5396265075628279</v>
      </c>
      <c r="M14" s="633">
        <v>2.3051402784072992</v>
      </c>
      <c r="N14" s="633">
        <v>3.5155769331183824</v>
      </c>
      <c r="O14" s="633">
        <v>2.4876346893405774</v>
      </c>
      <c r="P14" s="633">
        <v>3.1727116725396316</v>
      </c>
      <c r="Q14" s="633">
        <v>3.9911048645173821</v>
      </c>
      <c r="R14" s="633">
        <v>2.6469057084259946</v>
      </c>
      <c r="S14" s="633">
        <v>3.2681461124963538</v>
      </c>
      <c r="T14" s="633">
        <v>3.646087312128381</v>
      </c>
      <c r="U14" s="633">
        <v>4.6262700325283816</v>
      </c>
      <c r="V14" s="633">
        <v>4.0246344668273792</v>
      </c>
      <c r="W14" s="633">
        <v>5.1999999999999993</v>
      </c>
      <c r="X14" s="633">
        <v>5.8741666666666656</v>
      </c>
      <c r="Y14" s="633">
        <v>5.0305555555555559</v>
      </c>
      <c r="Z14" s="634">
        <v>4.1933333333333334</v>
      </c>
      <c r="AA14" s="634">
        <v>4.4322222222222214</v>
      </c>
      <c r="AB14" s="634">
        <v>5.2452777777777779</v>
      </c>
      <c r="AC14" s="634">
        <v>5.7772222222222211</v>
      </c>
      <c r="AD14" s="634">
        <v>5.6363888888888889</v>
      </c>
      <c r="AE14" s="634">
        <v>7.7811111111111106</v>
      </c>
      <c r="AF14" s="634">
        <v>6.3425000000000011</v>
      </c>
      <c r="AG14" s="634">
        <v>7.1211111111111105</v>
      </c>
      <c r="AH14" s="634">
        <v>7.0149999999999988</v>
      </c>
      <c r="AI14" s="634">
        <v>6.924444444444446</v>
      </c>
      <c r="AJ14" s="634">
        <v>7.3552777777777782</v>
      </c>
      <c r="AK14" s="634">
        <v>6.2669444444444435</v>
      </c>
      <c r="AL14" s="634">
        <v>6.6675000000000004</v>
      </c>
      <c r="AM14" s="634">
        <v>9.3586111111111112</v>
      </c>
      <c r="AN14" s="634">
        <v>10.1675</v>
      </c>
      <c r="AO14" s="634">
        <v>10.076666666666666</v>
      </c>
      <c r="AP14" s="635">
        <v>9.7366666666666664</v>
      </c>
      <c r="AQ14" s="635">
        <v>7.5066666666666668</v>
      </c>
      <c r="AR14" s="635">
        <v>6.2588888888888876</v>
      </c>
    </row>
    <row r="15" spans="1:44" s="617" customFormat="1">
      <c r="A15" s="167" t="s">
        <v>444</v>
      </c>
      <c r="B15" s="620" t="s">
        <v>445</v>
      </c>
      <c r="C15" s="167" t="str">
        <f>IF(Innehåll_Content!$E$2="Svenska",A15,B15)</f>
        <v>Restgaser</v>
      </c>
      <c r="D15" s="632">
        <v>1.9471458855880068</v>
      </c>
      <c r="E15" s="632">
        <v>1.8759330647490065</v>
      </c>
      <c r="F15" s="632">
        <v>2.089094634960007</v>
      </c>
      <c r="G15" s="632">
        <v>2.0927608263730075</v>
      </c>
      <c r="H15" s="633">
        <v>1.4506200326620051</v>
      </c>
      <c r="I15" s="633">
        <v>2.0877777777777777</v>
      </c>
      <c r="J15" s="633">
        <v>2.1360000000000001</v>
      </c>
      <c r="K15" s="633">
        <v>1.7849909198149787</v>
      </c>
      <c r="L15" s="633">
        <v>1.58065127021495</v>
      </c>
      <c r="M15" s="633">
        <v>1.8620819438149234</v>
      </c>
      <c r="N15" s="633">
        <v>1.6502564002149502</v>
      </c>
      <c r="O15" s="633">
        <v>1.9379208662149789</v>
      </c>
      <c r="P15" s="633">
        <v>1.9803438830159237</v>
      </c>
      <c r="Q15" s="633">
        <v>1.8722284688159514</v>
      </c>
      <c r="R15" s="633">
        <v>1.5000387360184497</v>
      </c>
      <c r="S15" s="633">
        <v>2.1779649986147578</v>
      </c>
      <c r="T15" s="633">
        <v>2.078357132316063</v>
      </c>
      <c r="U15" s="633">
        <v>2.1931744119160634</v>
      </c>
      <c r="V15" s="633">
        <v>2.6736988665059536</v>
      </c>
      <c r="W15" s="633">
        <v>2.4325000000000001</v>
      </c>
      <c r="X15" s="634">
        <v>2.3188888888888886</v>
      </c>
      <c r="Y15" s="634">
        <v>1.9541666666666666</v>
      </c>
      <c r="Z15" s="634">
        <v>2.0186111111111109</v>
      </c>
      <c r="AA15" s="634">
        <v>1.5563888888888888</v>
      </c>
      <c r="AB15" s="634">
        <v>1.8411111111111109</v>
      </c>
      <c r="AC15" s="634">
        <v>2.0013888888888891</v>
      </c>
      <c r="AD15" s="634">
        <v>1.7441666666666666</v>
      </c>
      <c r="AE15" s="634">
        <v>2.1158333333333332</v>
      </c>
      <c r="AF15" s="635">
        <v>1.4841666666666664</v>
      </c>
      <c r="AG15" s="635">
        <v>1.4116666666666668</v>
      </c>
      <c r="AH15" s="635">
        <v>1.4719444444444443</v>
      </c>
      <c r="AI15" s="635">
        <v>1.543611111111111</v>
      </c>
      <c r="AJ15" s="635">
        <v>1.4519444444444443</v>
      </c>
      <c r="AK15" s="635">
        <v>1.3130555555555556</v>
      </c>
      <c r="AL15" s="635">
        <v>1.3236111111111111</v>
      </c>
      <c r="AM15" s="635">
        <v>1.3386111111111112</v>
      </c>
      <c r="AN15" s="635">
        <v>1.1069444444444443</v>
      </c>
      <c r="AO15" s="635">
        <v>1.4005555555555556</v>
      </c>
      <c r="AP15" s="635">
        <v>1.3316666666666666</v>
      </c>
      <c r="AQ15" s="635">
        <v>1.2355555555555557</v>
      </c>
      <c r="AR15" s="635"/>
    </row>
    <row r="16" spans="1:44" s="617" customFormat="1">
      <c r="A16" s="167" t="s">
        <v>446</v>
      </c>
      <c r="B16" s="620" t="s">
        <v>447</v>
      </c>
      <c r="C16" s="167" t="str">
        <f>IF(Innehåll_Content!$E$2="Svenska",A16,B16)</f>
        <v>Naturgas</v>
      </c>
      <c r="D16" s="631">
        <v>0.71173494884800248</v>
      </c>
      <c r="E16" s="631">
        <v>0.36567290234000133</v>
      </c>
      <c r="F16" s="631">
        <v>0.88457741354400321</v>
      </c>
      <c r="G16" s="631">
        <v>0.27440933608200102</v>
      </c>
      <c r="H16" s="631">
        <v>1.379989851202005</v>
      </c>
      <c r="I16" s="631">
        <v>1.8804904106560101</v>
      </c>
      <c r="J16" s="631">
        <v>1.3119444444444399</v>
      </c>
      <c r="K16" s="631">
        <v>3.1806667371971775</v>
      </c>
      <c r="L16" s="631">
        <v>2.2447222222222218</v>
      </c>
      <c r="M16" s="631">
        <v>2.1375000000000002</v>
      </c>
      <c r="N16" s="631">
        <v>4.1561111111111115</v>
      </c>
      <c r="O16" s="631">
        <v>4.1502777777777773</v>
      </c>
      <c r="P16" s="631">
        <v>6.0061111111111112</v>
      </c>
      <c r="Q16" s="631">
        <v>9.2283333333333317</v>
      </c>
      <c r="R16" s="631">
        <v>6.1944444444444446</v>
      </c>
      <c r="S16" s="631">
        <v>2.7116666666666664</v>
      </c>
      <c r="T16" s="631">
        <v>3.3966666666666661</v>
      </c>
      <c r="U16" s="631">
        <v>2.5886111111111108</v>
      </c>
      <c r="V16" s="631">
        <v>2.6744444444444442</v>
      </c>
      <c r="W16" s="631">
        <v>3.0086111111111107</v>
      </c>
      <c r="X16" s="631">
        <v>3.2691666666666666</v>
      </c>
      <c r="Y16" s="631">
        <v>2.8997222222222221</v>
      </c>
      <c r="Z16" s="631">
        <v>2.2527777777777778</v>
      </c>
      <c r="AA16" s="631">
        <v>2.3736111111111113</v>
      </c>
      <c r="AB16" s="631">
        <v>2.5799999999999996</v>
      </c>
      <c r="AC16" s="631">
        <v>2.974444444444444</v>
      </c>
      <c r="AD16" s="631">
        <v>2.7897222222222222</v>
      </c>
      <c r="AE16" s="631">
        <v>2.7216666666666667</v>
      </c>
      <c r="AF16" s="631">
        <v>3.0036111111111112</v>
      </c>
      <c r="AG16" s="631">
        <v>3.2658333333333331</v>
      </c>
      <c r="AH16" s="631">
        <v>3.3147222222222221</v>
      </c>
      <c r="AI16" s="631">
        <v>3.1752777777777776</v>
      </c>
      <c r="AJ16" s="631">
        <v>2.3002777777777776</v>
      </c>
      <c r="AK16" s="631">
        <v>1.5980555555555553</v>
      </c>
      <c r="AL16" s="631">
        <v>1.0258333333333334</v>
      </c>
      <c r="AM16" s="631">
        <v>0.50749999999999995</v>
      </c>
      <c r="AN16" s="631">
        <v>0.33472222222222225</v>
      </c>
      <c r="AO16" s="631">
        <v>0.12972222222222224</v>
      </c>
      <c r="AP16" s="631">
        <v>5.3888888888888889E-2</v>
      </c>
      <c r="AQ16" s="631"/>
      <c r="AR16" s="631"/>
    </row>
    <row r="17" spans="1:44" s="617" customFormat="1">
      <c r="A17" s="167" t="s">
        <v>448</v>
      </c>
      <c r="B17" s="620" t="s">
        <v>449</v>
      </c>
      <c r="C17" s="167" t="str">
        <f>IF(Innehåll_Content!$E$2="Svenska",A17,B17)</f>
        <v>Biogent bränsle exkl. avfall (fr.om. 2005)</v>
      </c>
      <c r="D17" s="639">
        <v>35.355707305547668</v>
      </c>
      <c r="E17" s="639">
        <v>36.23533333333333</v>
      </c>
      <c r="F17" s="639">
        <v>36.504956976102719</v>
      </c>
      <c r="G17" s="639">
        <v>30.075499999999998</v>
      </c>
      <c r="H17" s="639">
        <v>35.378314724973194</v>
      </c>
      <c r="I17" s="639">
        <v>32.8152584023278</v>
      </c>
      <c r="J17" s="639">
        <v>32.391611111111096</v>
      </c>
      <c r="K17" s="639">
        <v>31.521005841100095</v>
      </c>
      <c r="L17" s="639">
        <v>29.431555555555555</v>
      </c>
      <c r="M17" s="640">
        <v>28.610444444444447</v>
      </c>
      <c r="N17" s="635">
        <v>29.960666666666665</v>
      </c>
      <c r="O17" s="635">
        <v>29.937277777777776</v>
      </c>
      <c r="P17" s="635">
        <v>29.157055555555555</v>
      </c>
      <c r="Q17" s="635">
        <v>31.37683333333333</v>
      </c>
      <c r="R17" s="635">
        <v>28.521222222222221</v>
      </c>
      <c r="S17" s="635">
        <v>25.307444444444442</v>
      </c>
      <c r="T17" s="635">
        <v>23.269722222222228</v>
      </c>
      <c r="U17" s="635">
        <v>22.8185</v>
      </c>
      <c r="V17" s="635">
        <v>21.740888888888886</v>
      </c>
      <c r="W17" s="635">
        <v>18.998833286889639</v>
      </c>
      <c r="X17" s="635">
        <v>17.947911130007739</v>
      </c>
      <c r="Y17" s="635">
        <v>15.670605073231565</v>
      </c>
      <c r="Z17" s="635">
        <v>14.265344379702668</v>
      </c>
      <c r="AA17" s="635">
        <v>14.001898396517628</v>
      </c>
      <c r="AB17" s="635">
        <v>12.067151622596519</v>
      </c>
      <c r="AC17" s="635">
        <v>12.402626596629812</v>
      </c>
      <c r="AD17" s="635">
        <v>11.823382571936905</v>
      </c>
      <c r="AE17" s="635">
        <v>11.348414445361474</v>
      </c>
      <c r="AF17" s="635">
        <v>9.5545385743187978</v>
      </c>
      <c r="AG17" s="635">
        <v>7.3438051248847529</v>
      </c>
      <c r="AH17" s="635">
        <v>6.1726111111111104</v>
      </c>
      <c r="AI17" s="635">
        <v>5.3136880288570101</v>
      </c>
      <c r="AJ17" s="635">
        <v>4.5569138640003457</v>
      </c>
      <c r="AK17" s="635">
        <v>3.9114474486712014</v>
      </c>
      <c r="AL17" s="635">
        <v>3.9452303857645141</v>
      </c>
      <c r="AM17" s="635">
        <v>3.5762939098873385</v>
      </c>
      <c r="AN17" s="635">
        <v>3.4359476855394662</v>
      </c>
      <c r="AO17" s="635">
        <v>3.3676759010432082</v>
      </c>
      <c r="AP17" s="635">
        <v>3.0689167343258763</v>
      </c>
      <c r="AQ17" s="635">
        <v>3.4784754665269166</v>
      </c>
      <c r="AR17" s="635">
        <v>2.716877375547234</v>
      </c>
    </row>
    <row r="18" spans="1:44" s="617" customFormat="1">
      <c r="A18" s="167" t="s">
        <v>450</v>
      </c>
      <c r="B18" s="620" t="s">
        <v>451</v>
      </c>
      <c r="C18" s="167" t="str">
        <f>IF(Innehåll_Content!$E$2="Svenska",A18,B18)</f>
        <v>Biogent avfall</v>
      </c>
      <c r="D18" s="639">
        <v>9.1092699972333318</v>
      </c>
      <c r="E18" s="639">
        <v>9.7880000000000003</v>
      </c>
      <c r="F18" s="639">
        <v>10.064487594397834</v>
      </c>
      <c r="G18" s="639">
        <v>10.252000000000001</v>
      </c>
      <c r="H18" s="639">
        <v>9.3490000000000002</v>
      </c>
      <c r="I18" s="639">
        <v>8.8789999999999996</v>
      </c>
      <c r="J18" s="639">
        <v>9.5020000000000007</v>
      </c>
      <c r="K18" s="639">
        <v>8.9250000000000007</v>
      </c>
      <c r="L18" s="639">
        <v>9.8140000000000001</v>
      </c>
      <c r="M18" s="640">
        <v>9.4090000000000007</v>
      </c>
      <c r="N18" s="635">
        <v>8.9160000000000004</v>
      </c>
      <c r="O18" s="635">
        <v>8.3030000000000008</v>
      </c>
      <c r="P18" s="635">
        <v>7.6909999999999998</v>
      </c>
      <c r="Q18" s="635">
        <v>6.649</v>
      </c>
      <c r="R18" s="635">
        <v>5.6310000000000002</v>
      </c>
      <c r="S18" s="635">
        <v>6.1319999999999997</v>
      </c>
      <c r="T18" s="635">
        <v>5.1647577716490174</v>
      </c>
      <c r="U18" s="635">
        <v>4.274</v>
      </c>
      <c r="V18" s="635">
        <v>4.1130000000000004</v>
      </c>
      <c r="W18" s="635"/>
      <c r="X18" s="635"/>
      <c r="Y18" s="635"/>
      <c r="Z18" s="635"/>
      <c r="AA18" s="635"/>
      <c r="AB18" s="635"/>
      <c r="AC18" s="635"/>
      <c r="AD18" s="635"/>
      <c r="AE18" s="635"/>
      <c r="AF18" s="635"/>
      <c r="AG18" s="635"/>
      <c r="AH18" s="635"/>
      <c r="AI18" s="635"/>
      <c r="AJ18" s="635"/>
      <c r="AK18" s="635"/>
      <c r="AL18" s="635"/>
      <c r="AM18" s="635"/>
      <c r="AN18" s="635"/>
      <c r="AO18" s="635"/>
      <c r="AP18" s="635"/>
      <c r="AQ18" s="635"/>
      <c r="AR18" s="635"/>
    </row>
    <row r="19" spans="1:44" s="617" customFormat="1">
      <c r="A19" s="167" t="s">
        <v>452</v>
      </c>
      <c r="B19" s="620" t="s">
        <v>453</v>
      </c>
      <c r="C19" s="167" t="str">
        <f>IF(Innehåll_Content!$E$2="Svenska",A19,B19)</f>
        <v>Övriga bränslen exkl. fossilt avfall</v>
      </c>
      <c r="D19" s="631">
        <v>0.33772345678363536</v>
      </c>
      <c r="E19" s="631">
        <v>0.36944444444444535</v>
      </c>
      <c r="F19" s="631">
        <v>0.71364885899244435</v>
      </c>
      <c r="G19" s="631">
        <v>0.64473267369297993</v>
      </c>
      <c r="H19" s="631">
        <v>1.3843888888888891</v>
      </c>
      <c r="I19" s="631">
        <v>1.7177222222222213</v>
      </c>
      <c r="J19" s="631">
        <v>1.3184405126811107</v>
      </c>
      <c r="K19" s="631">
        <v>1.3042726597442833</v>
      </c>
      <c r="L19" s="631">
        <v>1.2393301980711104</v>
      </c>
      <c r="M19" s="631">
        <v>1.4088250161188887</v>
      </c>
      <c r="N19" s="631">
        <v>1.8803173614988884</v>
      </c>
      <c r="O19" s="631">
        <v>2.1379928768855558</v>
      </c>
      <c r="P19" s="631">
        <v>2.9038759798133347</v>
      </c>
      <c r="Q19" s="631">
        <v>3.6375531140944428</v>
      </c>
      <c r="R19" s="631">
        <v>2.6843619071568665</v>
      </c>
      <c r="S19" s="631">
        <v>2.8944481252799994</v>
      </c>
      <c r="T19" s="631">
        <v>1.9923199924633326</v>
      </c>
      <c r="U19" s="631">
        <v>2.1578799108299993</v>
      </c>
      <c r="V19" s="631">
        <v>2.3195489171711108</v>
      </c>
      <c r="W19" s="631">
        <v>7.9139444908881398</v>
      </c>
      <c r="X19" s="631">
        <v>6.4387555366589275</v>
      </c>
      <c r="Y19" s="631">
        <v>5.5571727045462112</v>
      </c>
      <c r="Z19" s="631">
        <v>5.3079889536306677</v>
      </c>
      <c r="AA19" s="631">
        <v>4.3769904923712595</v>
      </c>
      <c r="AB19" s="631">
        <v>3.9328483774034804</v>
      </c>
      <c r="AC19" s="631">
        <v>5.3632067367035203</v>
      </c>
      <c r="AD19" s="631">
        <v>4.3071729836186483</v>
      </c>
      <c r="AE19" s="631">
        <v>4.3638077768607495</v>
      </c>
      <c r="AF19" s="631">
        <v>4.5990725367923133</v>
      </c>
      <c r="AG19" s="631">
        <v>3.7745282084485798</v>
      </c>
      <c r="AH19" s="631">
        <v>3.7198888888888897</v>
      </c>
      <c r="AI19" s="631">
        <v>3.3971453044763238</v>
      </c>
      <c r="AJ19" s="631">
        <v>2.9297528026663202</v>
      </c>
      <c r="AK19" s="631">
        <v>1.8221636624399096</v>
      </c>
      <c r="AL19" s="631">
        <v>1.462547392013263</v>
      </c>
      <c r="AM19" s="631">
        <v>0.94787275677932781</v>
      </c>
      <c r="AN19" s="631">
        <v>0.98349675890497834</v>
      </c>
      <c r="AO19" s="631">
        <v>1.005379654512347</v>
      </c>
      <c r="AP19" s="631">
        <v>0.66441659900745698</v>
      </c>
      <c r="AQ19" s="631">
        <v>0.70846897791752816</v>
      </c>
      <c r="AR19" s="631">
        <v>0.49312262445276589</v>
      </c>
    </row>
    <row r="20" spans="1:44" s="617" customFormat="1">
      <c r="A20" s="167" t="s">
        <v>454</v>
      </c>
      <c r="B20" s="620" t="s">
        <v>455</v>
      </c>
      <c r="C20" s="167" t="str">
        <f>IF(Innehåll_Content!$E$2="Svenska",A20,B20)</f>
        <v>Fossilt avfall</v>
      </c>
      <c r="D20" s="631">
        <v>9.0370960375655347</v>
      </c>
      <c r="E20" s="631">
        <v>9.6150000000000002</v>
      </c>
      <c r="F20" s="631">
        <v>9.5491289187853337</v>
      </c>
      <c r="G20" s="631">
        <v>9.8450000000000006</v>
      </c>
      <c r="H20" s="631">
        <v>9.0670000000000002</v>
      </c>
      <c r="I20" s="631">
        <v>8.7219999999999995</v>
      </c>
      <c r="J20" s="631">
        <v>9.0451705984300013</v>
      </c>
      <c r="K20" s="631">
        <v>8.4956829022099996</v>
      </c>
      <c r="L20" s="631">
        <v>6.80178091304</v>
      </c>
      <c r="M20" s="631">
        <v>6.5550638727699999</v>
      </c>
      <c r="N20" s="631">
        <v>6.2960715273900005</v>
      </c>
      <c r="O20" s="631">
        <v>5.9247256479500203</v>
      </c>
      <c r="P20" s="631">
        <v>5.4469573535199993</v>
      </c>
      <c r="Q20" s="631">
        <v>4.6468913303499999</v>
      </c>
      <c r="R20" s="631">
        <v>3.9133016679800003</v>
      </c>
      <c r="S20" s="631">
        <v>4.2030518747200007</v>
      </c>
      <c r="T20" s="631">
        <v>3.5835133408700002</v>
      </c>
      <c r="U20" s="631">
        <v>3.20712008917</v>
      </c>
      <c r="V20" s="631">
        <v>2.8815621939399998</v>
      </c>
      <c r="W20" s="636"/>
      <c r="X20" s="636"/>
      <c r="Y20" s="636"/>
      <c r="Z20" s="636"/>
      <c r="AA20" s="636"/>
      <c r="AB20" s="636"/>
      <c r="AC20" s="636"/>
      <c r="AD20" s="636"/>
      <c r="AE20" s="636"/>
      <c r="AF20" s="636"/>
      <c r="AG20" s="636"/>
      <c r="AH20" s="636"/>
      <c r="AI20" s="636"/>
      <c r="AJ20" s="636"/>
      <c r="AK20" s="636"/>
      <c r="AL20" s="636"/>
      <c r="AM20" s="636"/>
      <c r="AN20" s="636"/>
      <c r="AO20" s="636"/>
      <c r="AP20" s="636"/>
      <c r="AQ20" s="636"/>
      <c r="AR20" s="636"/>
    </row>
    <row r="21" spans="1:44" s="617" customFormat="1">
      <c r="A21" s="167" t="s">
        <v>456</v>
      </c>
      <c r="B21" s="621" t="s">
        <v>457</v>
      </c>
      <c r="C21" s="622" t="str">
        <f>IF(Innehåll_Content!$E$2="Svenska",A21,B21)</f>
        <v>Eldningsolja</v>
      </c>
      <c r="D21" s="641">
        <v>0.78388792328300272</v>
      </c>
      <c r="E21" s="641">
        <v>0.90237919603400307</v>
      </c>
      <c r="F21" s="641">
        <v>0.80302400165400301</v>
      </c>
      <c r="G21" s="641">
        <v>0.43287610786700159</v>
      </c>
      <c r="H21" s="641">
        <v>0.78194907341500275</v>
      </c>
      <c r="I21" s="641">
        <v>1.018831149715</v>
      </c>
      <c r="J21" s="641">
        <v>0.83138888888888896</v>
      </c>
      <c r="K21" s="641">
        <v>1.3206598510287824</v>
      </c>
      <c r="L21" s="641">
        <v>0.78555555555555567</v>
      </c>
      <c r="M21" s="641">
        <v>0.96</v>
      </c>
      <c r="N21" s="641">
        <v>1.2533333333333332</v>
      </c>
      <c r="O21" s="641">
        <v>1.9547222222222222</v>
      </c>
      <c r="P21" s="641">
        <v>2.2291666666666665</v>
      </c>
      <c r="Q21" s="641">
        <v>4.5225</v>
      </c>
      <c r="R21" s="641">
        <v>2.5213888888888887</v>
      </c>
      <c r="S21" s="641">
        <v>1.5913888888888887</v>
      </c>
      <c r="T21" s="641">
        <v>2.5205555555555557</v>
      </c>
      <c r="U21" s="641">
        <v>4.0044444444444451</v>
      </c>
      <c r="V21" s="641">
        <v>3.4180555555555556</v>
      </c>
      <c r="W21" s="641">
        <v>4.5583333333333327</v>
      </c>
      <c r="X21" s="641">
        <v>6.6430555555555557</v>
      </c>
      <c r="Y21" s="641">
        <v>5.5786111111111101</v>
      </c>
      <c r="Z21" s="641">
        <v>4.7358333333333329</v>
      </c>
      <c r="AA21" s="641">
        <v>4.2666666666666657</v>
      </c>
      <c r="AB21" s="641">
        <v>6.5491666666666664</v>
      </c>
      <c r="AC21" s="641">
        <v>8.2577777777777772</v>
      </c>
      <c r="AD21" s="641">
        <v>6.9555555555555557</v>
      </c>
      <c r="AE21" s="641">
        <v>11.801388888888887</v>
      </c>
      <c r="AF21" s="641">
        <v>8.8208333333333346</v>
      </c>
      <c r="AG21" s="641">
        <v>9.6594444444444445</v>
      </c>
      <c r="AH21" s="641">
        <v>6.953611111111111</v>
      </c>
      <c r="AI21" s="641">
        <v>5.6913888888888886</v>
      </c>
      <c r="AJ21" s="641">
        <v>5.1594444444444445</v>
      </c>
      <c r="AK21" s="641">
        <v>3.0241666666666664</v>
      </c>
      <c r="AL21" s="641">
        <v>3.898333333333333</v>
      </c>
      <c r="AM21" s="641">
        <v>5.012777777777778</v>
      </c>
      <c r="AN21" s="641">
        <v>7.9352777777777774</v>
      </c>
      <c r="AO21" s="641">
        <v>9.343055555555555</v>
      </c>
      <c r="AP21" s="641">
        <v>11.625277777777777</v>
      </c>
      <c r="AQ21" s="641">
        <v>7.9380555555555556</v>
      </c>
      <c r="AR21" s="641">
        <v>11.203333333333333</v>
      </c>
    </row>
    <row r="22" spans="1:44" s="617" customFormat="1">
      <c r="D22" s="620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65"/>
    </row>
    <row r="23" spans="1:44" s="167" customFormat="1">
      <c r="A23" s="167" t="s">
        <v>160</v>
      </c>
      <c r="B23" s="620" t="s">
        <v>439</v>
      </c>
      <c r="C23" s="167" t="str">
        <f>IF(Innehåll_Content!$E$2="Svenska",A23,B23)</f>
        <v>Källa: SCB och Energimyndigheten</v>
      </c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72"/>
      <c r="W23" s="94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71"/>
      <c r="AK23" s="66"/>
      <c r="AL23" s="66"/>
      <c r="AM23" s="66"/>
      <c r="AN23" s="66"/>
      <c r="AO23" s="66"/>
      <c r="AP23" s="66"/>
      <c r="AQ23" s="66"/>
      <c r="AR23" s="66"/>
    </row>
    <row r="24" spans="1:44" s="167" customFormat="1">
      <c r="D24" s="620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</row>
    <row r="25" spans="1:44" s="167" customFormat="1">
      <c r="A25" s="617" t="s">
        <v>458</v>
      </c>
      <c r="B25" s="618" t="s">
        <v>459</v>
      </c>
      <c r="C25" s="617" t="str">
        <f>IF(Innehåll_Content!$E$2="Svenska",A25,B25)</f>
        <v>Andel förnybart av elproduktion i kraftvärmeverk, procent, 1983–</v>
      </c>
      <c r="D25" s="617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</row>
    <row r="26" spans="1:44" s="167" customFormat="1">
      <c r="C26" s="619"/>
      <c r="D26" s="251">
        <v>2023</v>
      </c>
      <c r="E26" s="251">
        <v>2022</v>
      </c>
      <c r="F26" s="251">
        <v>2021</v>
      </c>
      <c r="G26" s="251">
        <v>2020</v>
      </c>
      <c r="H26" s="251">
        <v>2019</v>
      </c>
      <c r="I26" s="251">
        <v>2018</v>
      </c>
      <c r="J26" s="251">
        <v>2017</v>
      </c>
      <c r="K26" s="251">
        <v>2016</v>
      </c>
      <c r="L26" s="251">
        <v>2015</v>
      </c>
      <c r="M26" s="251">
        <v>2014</v>
      </c>
      <c r="N26" s="251">
        <v>2013</v>
      </c>
      <c r="O26" s="251">
        <v>2012</v>
      </c>
      <c r="P26" s="251">
        <v>2011</v>
      </c>
      <c r="Q26" s="251">
        <v>2010</v>
      </c>
      <c r="R26" s="251">
        <v>2009</v>
      </c>
      <c r="S26" s="251">
        <v>2008</v>
      </c>
      <c r="T26" s="251">
        <v>2007</v>
      </c>
      <c r="U26" s="251">
        <v>2006</v>
      </c>
      <c r="V26" s="251">
        <v>2005</v>
      </c>
      <c r="W26" s="251">
        <v>2004</v>
      </c>
      <c r="X26" s="251">
        <v>2003</v>
      </c>
      <c r="Y26" s="251">
        <v>2002</v>
      </c>
      <c r="Z26" s="251">
        <v>2001</v>
      </c>
      <c r="AA26" s="251">
        <v>2000</v>
      </c>
      <c r="AB26" s="251">
        <v>1999</v>
      </c>
      <c r="AC26" s="251">
        <v>1998</v>
      </c>
      <c r="AD26" s="251">
        <v>1997</v>
      </c>
      <c r="AE26" s="251">
        <v>1996</v>
      </c>
      <c r="AF26" s="251">
        <v>1995</v>
      </c>
      <c r="AG26" s="251">
        <v>1994</v>
      </c>
      <c r="AH26" s="251">
        <v>1993</v>
      </c>
      <c r="AI26" s="251">
        <v>1992</v>
      </c>
      <c r="AJ26" s="251">
        <v>1991</v>
      </c>
      <c r="AK26" s="251">
        <v>1990</v>
      </c>
      <c r="AL26" s="251">
        <v>1989</v>
      </c>
      <c r="AM26" s="251">
        <v>1988</v>
      </c>
      <c r="AN26" s="251">
        <v>1987</v>
      </c>
      <c r="AO26" s="251">
        <v>1986</v>
      </c>
      <c r="AP26" s="251">
        <v>1985</v>
      </c>
      <c r="AQ26" s="251">
        <v>1984</v>
      </c>
      <c r="AR26" s="251">
        <v>1983</v>
      </c>
    </row>
    <row r="27" spans="1:44" s="167" customFormat="1">
      <c r="A27" s="623" t="s">
        <v>460</v>
      </c>
      <c r="B27" s="167" t="s">
        <v>461</v>
      </c>
      <c r="C27" s="623" t="str">
        <f>IF(Innehåll_Content!$E$2="Svenska",A27,B27)</f>
        <v>Andel förnybart i kraftvärmeverk inom energisektorn (fjärrvärme)</v>
      </c>
      <c r="D27" s="637">
        <v>0.70789201321118334</v>
      </c>
      <c r="E27" s="637">
        <v>0.72601771698256046</v>
      </c>
      <c r="F27" s="637">
        <v>0.69969754065846879</v>
      </c>
      <c r="G27" s="637">
        <v>0.6658370236286647</v>
      </c>
      <c r="H27" s="637">
        <v>0.69488709696578832</v>
      </c>
      <c r="I27" s="637">
        <v>0.61420534479144562</v>
      </c>
      <c r="J27" s="637">
        <v>0.63655945925870905</v>
      </c>
      <c r="K27" s="637">
        <v>0.58288458452188019</v>
      </c>
      <c r="L27" s="637">
        <v>0.59419852113506411</v>
      </c>
      <c r="M27" s="637">
        <v>0.58488603743086787</v>
      </c>
      <c r="N27" s="637">
        <v>0.51852833428051948</v>
      </c>
      <c r="O27" s="637">
        <v>0.52949108689825375</v>
      </c>
      <c r="P27" s="637">
        <v>0.46871800450277351</v>
      </c>
      <c r="Q27" s="637">
        <v>0.41631362914311881</v>
      </c>
      <c r="R27" s="637">
        <v>0.48414092795830516</v>
      </c>
      <c r="S27" s="637">
        <v>0.52540540007513714</v>
      </c>
      <c r="T27" s="637">
        <v>0.47665092906755313</v>
      </c>
      <c r="U27" s="637">
        <v>0.47161601956822641</v>
      </c>
      <c r="V27" s="637">
        <v>0.43840421754577236</v>
      </c>
      <c r="W27" s="637">
        <v>0.35664863105183237</v>
      </c>
      <c r="X27" s="637">
        <v>0.2106038442318024</v>
      </c>
      <c r="Y27" s="637">
        <v>0.17990113542389666</v>
      </c>
      <c r="Z27" s="637">
        <v>0.20712145053025133</v>
      </c>
      <c r="AA27" s="637">
        <v>0.18760326855611018</v>
      </c>
      <c r="AB27" s="637">
        <v>0.15919718280929016</v>
      </c>
      <c r="AC27" s="637">
        <v>0.12706038104010556</v>
      </c>
      <c r="AD27" s="637">
        <v>0.150866500163262</v>
      </c>
      <c r="AE27" s="637">
        <v>8.6341429827603761E-2</v>
      </c>
      <c r="AF27" s="637">
        <v>8.8679805395320457E-2</v>
      </c>
      <c r="AG27" s="637">
        <v>3.2319410916117369E-2</v>
      </c>
      <c r="AH27" s="637">
        <v>3.2407812910571952E-2</v>
      </c>
      <c r="AI27" s="637">
        <v>1.7547348014117416E-2</v>
      </c>
      <c r="AJ27" s="637">
        <v>2.142733912243372E-2</v>
      </c>
      <c r="AK27" s="637">
        <v>4.2309541590367351E-2</v>
      </c>
      <c r="AL27" s="637">
        <v>7.3199785755801661E-2</v>
      </c>
      <c r="AM27" s="637">
        <v>2.1483291491929166E-2</v>
      </c>
      <c r="AN27" s="637">
        <v>2.2230077034833741E-2</v>
      </c>
      <c r="AO27" s="637">
        <v>2.0454187079576594E-2</v>
      </c>
      <c r="AP27" s="637">
        <v>1.4394645592272695E-2</v>
      </c>
      <c r="AQ27" s="637">
        <v>9.4598323638044636E-3</v>
      </c>
      <c r="AR27" s="637">
        <v>9.1815362800308376E-3</v>
      </c>
    </row>
    <row r="28" spans="1:44" s="624" customFormat="1">
      <c r="A28" s="623" t="s">
        <v>462</v>
      </c>
      <c r="B28" s="167" t="s">
        <v>463</v>
      </c>
      <c r="C28" s="623" t="str">
        <f>IF(Innehåll_Content!$E$2="Svenska",A28,B28)</f>
        <v xml:space="preserve">Andel förnybart i kraftvärmeverk inom industrisektorn </v>
      </c>
      <c r="D28" s="637">
        <v>0.93880233094313681</v>
      </c>
      <c r="E28" s="637">
        <v>0.94472940437558872</v>
      </c>
      <c r="F28" s="637">
        <v>0.94342979747762823</v>
      </c>
      <c r="G28" s="637">
        <v>0.9364303178484108</v>
      </c>
      <c r="H28" s="637">
        <v>0.90588625981018833</v>
      </c>
      <c r="I28" s="637">
        <v>0.92110715942477195</v>
      </c>
      <c r="J28" s="637">
        <v>0.90794073065858272</v>
      </c>
      <c r="K28" s="637">
        <v>0.91598231223099091</v>
      </c>
      <c r="L28" s="637">
        <v>0.88810594870826309</v>
      </c>
      <c r="M28" s="637">
        <v>0.91981241838244132</v>
      </c>
      <c r="N28" s="637">
        <v>0.92311080260824063</v>
      </c>
      <c r="O28" s="637">
        <v>0.91586681236754031</v>
      </c>
      <c r="P28" s="637">
        <v>0.85902038584642271</v>
      </c>
      <c r="Q28" s="637">
        <v>0.80885999040392698</v>
      </c>
      <c r="R28" s="637">
        <v>0.8973736570461911</v>
      </c>
      <c r="S28" s="637">
        <v>0.8015900780008044</v>
      </c>
      <c r="T28" s="637">
        <v>0.78422011629248112</v>
      </c>
      <c r="U28" s="637">
        <v>0.73756604252006208</v>
      </c>
      <c r="V28" s="637">
        <v>0.7106124761707977</v>
      </c>
      <c r="W28" s="637">
        <v>0.62592948654342051</v>
      </c>
      <c r="X28" s="637">
        <v>0.54165271391373748</v>
      </c>
      <c r="Y28" s="637">
        <v>0.56872655637662695</v>
      </c>
      <c r="Z28" s="637">
        <v>0.52632963006172662</v>
      </c>
      <c r="AA28" s="637">
        <v>0.53084927434521367</v>
      </c>
      <c r="AB28" s="637">
        <v>0.36921839471379164</v>
      </c>
      <c r="AC28" s="637">
        <v>0.44579721204492861</v>
      </c>
      <c r="AD28" s="637">
        <v>0.44386816337521845</v>
      </c>
      <c r="AE28" s="637">
        <v>0.34038964112925901</v>
      </c>
      <c r="AF28" s="637">
        <v>0.38656213329225619</v>
      </c>
      <c r="AG28" s="637">
        <v>0.40084553202567602</v>
      </c>
      <c r="AH28" s="637">
        <v>0.44611250657164553</v>
      </c>
      <c r="AI28" s="637">
        <v>0.5479081736030359</v>
      </c>
      <c r="AJ28" s="637">
        <v>0.47710692697839224</v>
      </c>
      <c r="AK28" s="637">
        <v>0.59152486833554474</v>
      </c>
      <c r="AL28" s="637">
        <v>0.58482481250082219</v>
      </c>
      <c r="AM28" s="637">
        <v>0.69970516074155675</v>
      </c>
      <c r="AN28" s="637">
        <v>0.56920992529170333</v>
      </c>
      <c r="AO28" s="637">
        <v>0.56481132834836389</v>
      </c>
      <c r="AP28" s="637">
        <v>0.61698596793036198</v>
      </c>
      <c r="AQ28" s="637">
        <v>0.65676165219928506</v>
      </c>
      <c r="AR28" s="637">
        <v>0.53201505404120508</v>
      </c>
    </row>
    <row r="29" spans="1:44" s="627" customFormat="1">
      <c r="A29" s="625" t="s">
        <v>464</v>
      </c>
      <c r="B29" s="622" t="s">
        <v>465</v>
      </c>
      <c r="C29" s="626" t="str">
        <f>IF(Innehåll_Content!$E$2="Svenska",A29,B29)</f>
        <v>Andel förnybart i samtliga kraftvärmeverk (industri-/energisektor)</v>
      </c>
      <c r="D29" s="638">
        <v>0.82770999135554491</v>
      </c>
      <c r="E29" s="638">
        <v>0.83339114794115743</v>
      </c>
      <c r="F29" s="638">
        <v>0.81827787254627393</v>
      </c>
      <c r="G29" s="638">
        <v>0.81433676073798589</v>
      </c>
      <c r="H29" s="638">
        <v>0.79886104451197459</v>
      </c>
      <c r="I29" s="638">
        <v>0.749922049685531</v>
      </c>
      <c r="J29" s="638">
        <v>0.75720611694812701</v>
      </c>
      <c r="K29" s="638">
        <v>0.72112943543855901</v>
      </c>
      <c r="L29" s="638">
        <v>0.7270696804222907</v>
      </c>
      <c r="M29" s="638">
        <v>0.73094702298698799</v>
      </c>
      <c r="N29" s="638">
        <v>0.68234869616033234</v>
      </c>
      <c r="O29" s="638">
        <v>0.69161092924201983</v>
      </c>
      <c r="P29" s="638">
        <v>0.61642075320141376</v>
      </c>
      <c r="Q29" s="638">
        <v>0.56199467824780591</v>
      </c>
      <c r="R29" s="638">
        <v>0.64618305696138612</v>
      </c>
      <c r="S29" s="638">
        <v>0.64621294849785738</v>
      </c>
      <c r="T29" s="638">
        <v>0.60467505507943575</v>
      </c>
      <c r="U29" s="638">
        <v>0.57572999958530036</v>
      </c>
      <c r="V29" s="638">
        <v>0.55306512451915291</v>
      </c>
      <c r="W29" s="638">
        <v>0.45985738134037557</v>
      </c>
      <c r="X29" s="638">
        <v>0.33243622683099722</v>
      </c>
      <c r="Y29" s="638">
        <v>0.34045570505539147</v>
      </c>
      <c r="Z29" s="638">
        <v>0.33872740997673528</v>
      </c>
      <c r="AA29" s="638">
        <v>0.36348216884058926</v>
      </c>
      <c r="AB29" s="638">
        <v>0.24539419267731646</v>
      </c>
      <c r="AC29" s="638">
        <v>0.2492211003333428</v>
      </c>
      <c r="AD29" s="638">
        <v>0.2728448485818421</v>
      </c>
      <c r="AE29" s="638">
        <v>0.17609689657608366</v>
      </c>
      <c r="AF29" s="638">
        <v>0.21549718666441067</v>
      </c>
      <c r="AG29" s="638">
        <v>0.17687305612271942</v>
      </c>
      <c r="AH29" s="638">
        <v>0.20967136385252672</v>
      </c>
      <c r="AI29" s="638">
        <v>0.25036595907985354</v>
      </c>
      <c r="AJ29" s="638">
        <v>0.2277893147064376</v>
      </c>
      <c r="AK29" s="638">
        <v>0.32911868026404523</v>
      </c>
      <c r="AL29" s="638">
        <v>0.34678432503766882</v>
      </c>
      <c r="AM29" s="638">
        <v>0.31261311489374133</v>
      </c>
      <c r="AN29" s="638">
        <v>0.26790576905792651</v>
      </c>
      <c r="AO29" s="638">
        <v>0.25624478825178681</v>
      </c>
      <c r="AP29" s="638">
        <v>0.24807421530842774</v>
      </c>
      <c r="AQ29" s="638">
        <v>0.40789950349658627</v>
      </c>
      <c r="AR29" s="638">
        <v>0.31894273146597146</v>
      </c>
    </row>
    <row r="30" spans="1:44" s="627" customFormat="1">
      <c r="A30" s="625"/>
      <c r="B30" s="625"/>
      <c r="C30" s="625"/>
      <c r="D30" s="623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94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</row>
    <row r="31" spans="1:44" s="167" customFormat="1">
      <c r="A31" s="167" t="s">
        <v>82</v>
      </c>
      <c r="B31" s="620" t="s">
        <v>466</v>
      </c>
      <c r="C31" s="167" t="str">
        <f>IF(Innehåll_Content!$E$2="Svenska",A31,B31)</f>
        <v>Källa: Energimyndigheten</v>
      </c>
      <c r="W31" s="616"/>
    </row>
    <row r="32" spans="1:44" s="167" customFormat="1">
      <c r="W32" s="616"/>
    </row>
    <row r="33" s="167" customFormat="1"/>
    <row r="34" s="167" customFormat="1"/>
    <row r="35" s="167" customFormat="1"/>
    <row r="36" s="167" customFormat="1"/>
    <row r="37" s="66" customFormat="1"/>
    <row r="38" s="65" customFormat="1"/>
    <row r="39" s="65" customFormat="1"/>
    <row r="40" s="65" customFormat="1"/>
    <row r="41" s="65" customFormat="1"/>
    <row r="42" s="65" customFormat="1"/>
    <row r="43" s="65" customFormat="1"/>
    <row r="44" s="65" customFormat="1"/>
    <row r="45" s="65" customFormat="1"/>
    <row r="46" s="65" customFormat="1"/>
    <row r="47" s="66" customFormat="1"/>
    <row r="48" s="66" customFormat="1"/>
    <row r="49" s="66" customFormat="1"/>
    <row r="50" s="66" customFormat="1"/>
    <row r="51" s="65" customFormat="1"/>
    <row r="52" s="65" customFormat="1"/>
    <row r="53" s="65" customFormat="1"/>
    <row r="54" s="65" customFormat="1"/>
    <row r="55" s="65" customFormat="1"/>
    <row r="56" s="65" customFormat="1"/>
    <row r="57" s="65" customFormat="1"/>
    <row r="58" s="65" customFormat="1"/>
    <row r="59" s="65" customFormat="1"/>
    <row r="60" s="100" customFormat="1"/>
    <row r="61" s="100" customFormat="1"/>
    <row r="62" s="100" customFormat="1"/>
    <row r="63" s="100" customFormat="1"/>
    <row r="64" s="65" customFormat="1"/>
    <row r="65" spans="3:3" s="65" customFormat="1"/>
    <row r="66" spans="3:3" s="65" customFormat="1"/>
    <row r="67" spans="3:3" s="65" customFormat="1"/>
    <row r="68" spans="3:3" s="65" customFormat="1"/>
    <row r="69" spans="3:3" s="65" customFormat="1"/>
    <row r="70" spans="3:3" s="65" customFormat="1"/>
    <row r="71" spans="3:3" s="66" customFormat="1"/>
    <row r="72" spans="3:3" s="66" customFormat="1"/>
    <row r="73" spans="3:3" s="66" customFormat="1"/>
    <row r="74" spans="3:3" s="66" customFormat="1"/>
    <row r="75" spans="3:3" s="66" customFormat="1"/>
    <row r="76" spans="3:3" s="171" customFormat="1"/>
    <row r="77" spans="3:3" s="89" customFormat="1">
      <c r="C77" s="471"/>
    </row>
    <row r="78" spans="3:3" s="89" customFormat="1">
      <c r="C78" s="471"/>
    </row>
    <row r="79" spans="3:3" s="89" customFormat="1">
      <c r="C79" s="471"/>
    </row>
    <row r="80" spans="3:3" s="89" customFormat="1">
      <c r="C80" s="471"/>
    </row>
    <row r="81" spans="3:3" s="89" customFormat="1">
      <c r="C81" s="471"/>
    </row>
    <row r="82" spans="3:3" s="66" customFormat="1"/>
    <row r="83" spans="3:3" s="66" customFormat="1"/>
    <row r="84" spans="3:3" s="66" customFormat="1"/>
    <row r="85" spans="3:3" s="66" customFormat="1"/>
    <row r="86" spans="3:3" s="66" customFormat="1"/>
    <row r="87" spans="3:3" s="66" customFormat="1"/>
  </sheetData>
  <hyperlinks>
    <hyperlink ref="C1" location="Innehåll_Content!A1" display="Innehåll_Content!A1" xr:uid="{1E417ED1-1673-432D-A8C5-E2742DED6434}"/>
    <hyperlink ref="A1" location="Innehåll_Content!A1" display="Tillbaka till innehåll" xr:uid="{2E8DFA13-78AA-4FC4-A6A0-5B6CCFE408F9}"/>
    <hyperlink ref="B1" location="Innehåll_Content!A1" display="Back to content" xr:uid="{DCF65298-5C98-4C51-9736-D418521F5FED}"/>
  </hyperlinks>
  <pageMargins left="0.70866141732283472" right="0.70866141732283472" top="0.74803149606299213" bottom="0.74803149606299213" header="0.31496062992125984" footer="0.31496062992125984"/>
  <pageSetup paperSize="9" scale="60" orientation="portrait" r:id="rId1"/>
  <headerFooter>
    <oddHeader>&amp;L&amp;G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A264D-1717-4C30-84F0-B9E36E9D5214}">
  <sheetPr codeName="Blad10"/>
  <dimension ref="A1:AF22"/>
  <sheetViews>
    <sheetView showGridLines="0" topLeftCell="C1" zoomScaleNormal="100" workbookViewId="0">
      <selection activeCell="M48" sqref="M48"/>
    </sheetView>
  </sheetViews>
  <sheetFormatPr defaultColWidth="9.33203125" defaultRowHeight="14.25"/>
  <cols>
    <col min="1" max="2" width="9.33203125" style="276" hidden="1" customWidth="1"/>
    <col min="3" max="3" width="54.1640625" style="276" customWidth="1"/>
    <col min="4" max="13" width="14.5" style="276" bestFit="1" customWidth="1"/>
    <col min="14" max="23" width="12.5" style="276" bestFit="1" customWidth="1"/>
    <col min="24" max="24" width="14.5" style="276" customWidth="1"/>
    <col min="25" max="28" width="14.1640625" style="276" bestFit="1" customWidth="1"/>
    <col min="29" max="29" width="13.6640625" style="276" customWidth="1"/>
    <col min="30" max="32" width="14.33203125" style="276" customWidth="1"/>
    <col min="33" max="16384" width="9.33203125" style="276"/>
  </cols>
  <sheetData>
    <row r="1" spans="1:32" ht="15.75">
      <c r="A1" s="457" t="s">
        <v>64</v>
      </c>
      <c r="B1" s="457" t="s">
        <v>65</v>
      </c>
      <c r="C1" s="549" t="str">
        <f>IF(Innehåll_Content!$E$2="Svenska",A1,B1)</f>
        <v>Tillbaka till innehåll</v>
      </c>
      <c r="D1" s="28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</row>
    <row r="2" spans="1:32" ht="20.25">
      <c r="A2" s="139" t="s">
        <v>467</v>
      </c>
      <c r="B2" s="139" t="s">
        <v>468</v>
      </c>
      <c r="C2" s="139" t="str">
        <f>IF(Innehåll_Content!$E$2="Svenska",A2,B2)</f>
        <v>12. Effektbalans</v>
      </c>
      <c r="D2" s="52"/>
    </row>
    <row r="3" spans="1:32" ht="12" customHeight="1">
      <c r="D3" s="52"/>
    </row>
    <row r="4" spans="1:32" ht="15.75">
      <c r="A4" s="4" t="s">
        <v>469</v>
      </c>
      <c r="B4" s="10" t="s">
        <v>470</v>
      </c>
      <c r="C4" s="4" t="str">
        <f>IF(Innehåll_Content!$E$2="Svenska",A4,B4)</f>
        <v>Installerad elproduktionskapacitet per kraftslag och maximalt uppmätt timeffektbehov i Sverige, MW, 1996–</v>
      </c>
      <c r="D4" s="4"/>
      <c r="E4" s="2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</row>
    <row r="5" spans="1:32" ht="15.75">
      <c r="C5" s="41"/>
      <c r="D5" s="41">
        <v>2024</v>
      </c>
      <c r="E5" s="41">
        <v>2023</v>
      </c>
      <c r="F5" s="41">
        <v>2022</v>
      </c>
      <c r="G5" s="41">
        <v>2021</v>
      </c>
      <c r="H5" s="41">
        <v>2020</v>
      </c>
      <c r="I5" s="41">
        <v>2019</v>
      </c>
      <c r="J5" s="41">
        <v>2018</v>
      </c>
      <c r="K5" s="41">
        <v>2017</v>
      </c>
      <c r="L5" s="41">
        <v>2016</v>
      </c>
      <c r="M5" s="41">
        <v>2015</v>
      </c>
      <c r="N5" s="41">
        <v>2014</v>
      </c>
      <c r="O5" s="41">
        <v>2013</v>
      </c>
      <c r="P5" s="41">
        <v>2012</v>
      </c>
      <c r="Q5" s="41">
        <v>2011</v>
      </c>
      <c r="R5" s="41">
        <v>2010</v>
      </c>
      <c r="S5" s="41">
        <v>2009</v>
      </c>
      <c r="T5" s="41">
        <v>2008</v>
      </c>
      <c r="U5" s="41">
        <v>2007</v>
      </c>
      <c r="V5" s="41">
        <v>2006</v>
      </c>
      <c r="W5" s="41">
        <v>2005</v>
      </c>
      <c r="X5" s="41">
        <v>2004</v>
      </c>
      <c r="Y5" s="41">
        <v>2003</v>
      </c>
      <c r="Z5" s="41">
        <v>2002</v>
      </c>
      <c r="AA5" s="41">
        <v>2001</v>
      </c>
      <c r="AB5" s="41">
        <v>2000</v>
      </c>
      <c r="AC5" s="41">
        <v>1999</v>
      </c>
      <c r="AD5" s="41">
        <v>1998</v>
      </c>
      <c r="AE5" s="41">
        <v>1997</v>
      </c>
      <c r="AF5" s="41">
        <v>1996</v>
      </c>
    </row>
    <row r="6" spans="1:32" ht="15.75">
      <c r="A6" s="1" t="s">
        <v>70</v>
      </c>
      <c r="B6" s="5" t="s">
        <v>98</v>
      </c>
      <c r="C6" s="1" t="str">
        <f>IF(Innehåll_Content!$E$2="Svenska",A6,B6)</f>
        <v>Vattenkraft</v>
      </c>
      <c r="D6" s="336">
        <v>16274</v>
      </c>
      <c r="E6" s="336">
        <v>16416</v>
      </c>
      <c r="F6" s="336">
        <v>16302</v>
      </c>
      <c r="G6" s="336">
        <v>16286</v>
      </c>
      <c r="H6" s="336">
        <v>16335</v>
      </c>
      <c r="I6" s="336">
        <v>16328</v>
      </c>
      <c r="J6" s="336">
        <v>16315</v>
      </c>
      <c r="K6" s="336">
        <v>16301</v>
      </c>
      <c r="L6" s="336">
        <v>16181</v>
      </c>
      <c r="M6" s="336">
        <v>16184</v>
      </c>
      <c r="N6" s="444">
        <v>16155</v>
      </c>
      <c r="O6" s="444">
        <v>16150</v>
      </c>
      <c r="P6" s="444">
        <v>16203</v>
      </c>
      <c r="Q6" s="444">
        <v>16197</v>
      </c>
      <c r="R6" s="444">
        <v>16200</v>
      </c>
      <c r="S6" s="444">
        <v>16203</v>
      </c>
      <c r="T6" s="444">
        <v>16199</v>
      </c>
      <c r="U6" s="444">
        <v>16209</v>
      </c>
      <c r="V6" s="444">
        <v>16180</v>
      </c>
      <c r="W6" s="444">
        <v>16150</v>
      </c>
      <c r="X6" s="444">
        <v>16137</v>
      </c>
      <c r="Y6" s="444">
        <v>16143</v>
      </c>
      <c r="Z6" s="444">
        <v>16097</v>
      </c>
      <c r="AA6" s="444">
        <v>16239</v>
      </c>
      <c r="AB6" s="444">
        <v>16229</v>
      </c>
      <c r="AC6" s="444">
        <v>16192</v>
      </c>
      <c r="AD6" s="444">
        <v>16204</v>
      </c>
      <c r="AE6" s="444">
        <v>16246</v>
      </c>
      <c r="AF6" s="444">
        <v>16203</v>
      </c>
    </row>
    <row r="7" spans="1:32" ht="15.75">
      <c r="A7" s="1" t="s">
        <v>80</v>
      </c>
      <c r="B7" s="5" t="s">
        <v>81</v>
      </c>
      <c r="C7" s="1" t="str">
        <f>IF(Innehåll_Content!$E$2="Svenska",A7,B7)</f>
        <v>Kärnkraft</v>
      </c>
      <c r="D7" s="336">
        <v>6944</v>
      </c>
      <c r="E7" s="336">
        <v>6937</v>
      </c>
      <c r="F7" s="336">
        <v>6885</v>
      </c>
      <c r="G7" s="336">
        <v>6882</v>
      </c>
      <c r="H7" s="336">
        <v>6871</v>
      </c>
      <c r="I7" s="336">
        <v>7725</v>
      </c>
      <c r="J7" s="336">
        <v>8614</v>
      </c>
      <c r="K7" s="336">
        <v>8586</v>
      </c>
      <c r="L7" s="336">
        <v>9076</v>
      </c>
      <c r="M7" s="336">
        <v>9076</v>
      </c>
      <c r="N7" s="444">
        <v>9528</v>
      </c>
      <c r="O7" s="444">
        <v>9531</v>
      </c>
      <c r="P7" s="444">
        <v>9363</v>
      </c>
      <c r="Q7" s="444">
        <v>9363</v>
      </c>
      <c r="R7" s="444">
        <v>9151</v>
      </c>
      <c r="S7" s="444">
        <v>8938</v>
      </c>
      <c r="T7" s="444">
        <v>8938</v>
      </c>
      <c r="U7" s="444">
        <v>9074</v>
      </c>
      <c r="V7" s="444">
        <v>8965</v>
      </c>
      <c r="W7" s="444">
        <v>8961</v>
      </c>
      <c r="X7" s="444">
        <v>9471</v>
      </c>
      <c r="Y7" s="444">
        <v>9441</v>
      </c>
      <c r="Z7" s="444">
        <v>9424</v>
      </c>
      <c r="AA7" s="444">
        <v>9436</v>
      </c>
      <c r="AB7" s="444">
        <v>9439</v>
      </c>
      <c r="AC7" s="444">
        <v>9452</v>
      </c>
      <c r="AD7" s="444">
        <v>10052</v>
      </c>
      <c r="AE7" s="444">
        <v>10056</v>
      </c>
      <c r="AF7" s="444">
        <v>10055</v>
      </c>
    </row>
    <row r="8" spans="1:32" ht="15.75">
      <c r="A8" s="173" t="s">
        <v>471</v>
      </c>
      <c r="B8" s="337" t="s">
        <v>472</v>
      </c>
      <c r="C8" s="173" t="str">
        <f>IF(Innehåll_Content!$E$2="Svenska",A8,B8)</f>
        <v>Kondenskraft</v>
      </c>
      <c r="D8" s="336">
        <v>662</v>
      </c>
      <c r="E8" s="336">
        <v>662</v>
      </c>
      <c r="F8" s="336">
        <v>662</v>
      </c>
      <c r="G8" s="336">
        <v>662</v>
      </c>
      <c r="H8" s="336">
        <v>905</v>
      </c>
      <c r="I8" s="336">
        <v>905</v>
      </c>
      <c r="J8" s="336">
        <v>905</v>
      </c>
      <c r="K8" s="336">
        <v>913</v>
      </c>
      <c r="L8" s="336">
        <v>1433</v>
      </c>
      <c r="M8" s="336">
        <v>1413</v>
      </c>
      <c r="N8" s="444">
        <v>1748</v>
      </c>
      <c r="O8" s="444">
        <v>1498</v>
      </c>
      <c r="P8" s="444">
        <v>1498</v>
      </c>
      <c r="Q8" s="444">
        <v>1623</v>
      </c>
      <c r="R8" s="444">
        <v>1801</v>
      </c>
      <c r="S8" s="444">
        <v>2271</v>
      </c>
      <c r="T8" s="444">
        <v>2271</v>
      </c>
      <c r="U8" s="444">
        <v>2298</v>
      </c>
      <c r="V8" s="444">
        <v>2298</v>
      </c>
      <c r="W8" s="444">
        <v>2298</v>
      </c>
      <c r="X8" s="474">
        <v>2298</v>
      </c>
      <c r="Y8" s="444">
        <v>2108</v>
      </c>
      <c r="Z8" s="444">
        <v>1356</v>
      </c>
      <c r="AA8" s="444">
        <v>1023</v>
      </c>
      <c r="AB8" s="444">
        <v>448</v>
      </c>
      <c r="AC8" s="444">
        <v>452</v>
      </c>
      <c r="AD8" s="444">
        <v>846</v>
      </c>
      <c r="AE8" s="444">
        <v>2777</v>
      </c>
      <c r="AF8" s="444">
        <v>2842</v>
      </c>
    </row>
    <row r="9" spans="1:32" ht="15.75">
      <c r="A9" s="173" t="s">
        <v>32</v>
      </c>
      <c r="B9" s="337" t="s">
        <v>473</v>
      </c>
      <c r="C9" s="173" t="str">
        <f>IF(Innehåll_Content!$E$2="Svenska",A9,B9)</f>
        <v>Kraftvärme</v>
      </c>
      <c r="D9" s="336">
        <v>2775</v>
      </c>
      <c r="E9" s="336">
        <v>2842</v>
      </c>
      <c r="F9" s="336">
        <v>2835</v>
      </c>
      <c r="G9" s="336">
        <v>2875</v>
      </c>
      <c r="H9" s="336">
        <v>2879</v>
      </c>
      <c r="I9" s="336">
        <v>3100</v>
      </c>
      <c r="J9" s="336">
        <v>3048</v>
      </c>
      <c r="K9" s="336">
        <v>3078</v>
      </c>
      <c r="L9" s="336">
        <v>3591</v>
      </c>
      <c r="M9" s="336">
        <v>3525</v>
      </c>
      <c r="N9" s="444">
        <v>3681</v>
      </c>
      <c r="O9" s="444">
        <v>3631</v>
      </c>
      <c r="P9" s="444">
        <v>3571</v>
      </c>
      <c r="Q9" s="444">
        <v>3551</v>
      </c>
      <c r="R9" s="474">
        <v>3561</v>
      </c>
      <c r="S9" s="444">
        <v>3531</v>
      </c>
      <c r="T9" s="444">
        <v>2955</v>
      </c>
      <c r="U9" s="444">
        <v>2883</v>
      </c>
      <c r="V9" s="444">
        <v>2954</v>
      </c>
      <c r="W9" s="444">
        <v>2626</v>
      </c>
      <c r="X9" s="474">
        <v>2600</v>
      </c>
      <c r="Y9" s="444">
        <v>2572</v>
      </c>
      <c r="Z9" s="444">
        <v>2492</v>
      </c>
      <c r="AA9" s="444">
        <v>2340</v>
      </c>
      <c r="AB9" s="444">
        <v>2264</v>
      </c>
      <c r="AC9" s="444">
        <v>2248</v>
      </c>
      <c r="AD9" s="444">
        <v>2246</v>
      </c>
      <c r="AE9" s="444">
        <v>2354</v>
      </c>
      <c r="AF9" s="444">
        <v>2464</v>
      </c>
    </row>
    <row r="10" spans="1:32" ht="15.75">
      <c r="A10" s="24" t="s">
        <v>474</v>
      </c>
      <c r="B10" s="22" t="s">
        <v>475</v>
      </c>
      <c r="C10" s="24" t="str">
        <f>IF(Innehåll_Content!$E$2="Svenska",A10,B10)</f>
        <v>Industriellt mottryck</v>
      </c>
      <c r="D10" s="336">
        <v>1582</v>
      </c>
      <c r="E10" s="336">
        <v>1586</v>
      </c>
      <c r="F10" s="336">
        <v>1566</v>
      </c>
      <c r="G10" s="336">
        <v>1520</v>
      </c>
      <c r="H10" s="336">
        <v>1520</v>
      </c>
      <c r="I10" s="336">
        <v>1513</v>
      </c>
      <c r="J10" s="336">
        <v>1477</v>
      </c>
      <c r="K10" s="336">
        <v>1451</v>
      </c>
      <c r="L10" s="336">
        <v>1441</v>
      </c>
      <c r="M10" s="336">
        <v>1376</v>
      </c>
      <c r="N10" s="444">
        <v>1375</v>
      </c>
      <c r="O10" s="444">
        <v>1375</v>
      </c>
      <c r="P10" s="444">
        <v>1375</v>
      </c>
      <c r="Q10" s="444">
        <v>1240</v>
      </c>
      <c r="R10" s="444">
        <v>1216</v>
      </c>
      <c r="S10" s="444">
        <v>1199</v>
      </c>
      <c r="T10" s="444">
        <v>1194</v>
      </c>
      <c r="U10" s="444">
        <v>1224</v>
      </c>
      <c r="V10" s="474">
        <v>1299</v>
      </c>
      <c r="W10" s="444">
        <v>1029</v>
      </c>
      <c r="X10" s="474">
        <v>980</v>
      </c>
      <c r="Y10" s="444">
        <v>979</v>
      </c>
      <c r="Z10" s="444">
        <v>956</v>
      </c>
      <c r="AA10" s="444">
        <v>929</v>
      </c>
      <c r="AB10" s="444">
        <v>932</v>
      </c>
      <c r="AC10" s="444">
        <v>941</v>
      </c>
      <c r="AD10" s="444">
        <v>841</v>
      </c>
      <c r="AE10" s="444">
        <v>776</v>
      </c>
      <c r="AF10" s="444">
        <v>776</v>
      </c>
    </row>
    <row r="11" spans="1:32" ht="15.75">
      <c r="A11" s="24" t="s">
        <v>476</v>
      </c>
      <c r="B11" s="22" t="s">
        <v>477</v>
      </c>
      <c r="C11" s="24" t="str">
        <f>IF(Innehåll_Content!$E$2="Svenska",A11,B11)</f>
        <v>Gasturbiner m.m.</v>
      </c>
      <c r="D11" s="336">
        <v>1543</v>
      </c>
      <c r="E11" s="336">
        <v>1543</v>
      </c>
      <c r="F11" s="336">
        <v>1543</v>
      </c>
      <c r="G11" s="336">
        <v>1534</v>
      </c>
      <c r="H11" s="336">
        <v>1583</v>
      </c>
      <c r="I11" s="336">
        <v>1573</v>
      </c>
      <c r="J11" s="336">
        <v>1579</v>
      </c>
      <c r="K11" s="336">
        <v>1577</v>
      </c>
      <c r="L11" s="336">
        <v>1577</v>
      </c>
      <c r="M11" s="336">
        <v>1606</v>
      </c>
      <c r="N11" s="444">
        <v>1563</v>
      </c>
      <c r="O11" s="444">
        <v>1575</v>
      </c>
      <c r="P11" s="444">
        <v>1574</v>
      </c>
      <c r="Q11" s="444">
        <v>1574</v>
      </c>
      <c r="R11" s="444">
        <v>1607</v>
      </c>
      <c r="S11" s="444">
        <v>1603</v>
      </c>
      <c r="T11" s="444">
        <v>1602</v>
      </c>
      <c r="U11" s="444">
        <v>1600</v>
      </c>
      <c r="V11" s="444">
        <v>1613</v>
      </c>
      <c r="W11" s="444">
        <v>1623</v>
      </c>
      <c r="X11" s="444">
        <v>1623</v>
      </c>
      <c r="Y11" s="444">
        <v>1719</v>
      </c>
      <c r="Z11" s="444">
        <v>1559</v>
      </c>
      <c r="AA11" s="444">
        <v>1461</v>
      </c>
      <c r="AB11" s="444">
        <v>1341</v>
      </c>
      <c r="AC11" s="444">
        <v>1485</v>
      </c>
      <c r="AD11" s="444">
        <v>1631</v>
      </c>
      <c r="AE11" s="444">
        <v>1713</v>
      </c>
      <c r="AF11" s="444">
        <v>1713</v>
      </c>
    </row>
    <row r="12" spans="1:32" ht="15.75">
      <c r="A12" s="1" t="s">
        <v>74</v>
      </c>
      <c r="B12" s="22" t="s">
        <v>478</v>
      </c>
      <c r="C12" s="1" t="str">
        <f>IF(Innehåll_Content!$E$2="Svenska",A12,B12)</f>
        <v>Vindkraft</v>
      </c>
      <c r="D12" s="336">
        <v>17008</v>
      </c>
      <c r="E12" s="336">
        <v>16252</v>
      </c>
      <c r="F12" s="336">
        <v>14278</v>
      </c>
      <c r="G12" s="336">
        <v>12074</v>
      </c>
      <c r="H12" s="336">
        <v>10017</v>
      </c>
      <c r="I12" s="336">
        <v>8980</v>
      </c>
      <c r="J12" s="336">
        <v>7406</v>
      </c>
      <c r="K12" s="336">
        <v>6691</v>
      </c>
      <c r="L12" s="336">
        <v>6495</v>
      </c>
      <c r="M12" s="336">
        <v>6029</v>
      </c>
      <c r="N12" s="444">
        <v>5420</v>
      </c>
      <c r="O12" s="444">
        <v>4470</v>
      </c>
      <c r="P12" s="444">
        <v>3745</v>
      </c>
      <c r="Q12" s="444">
        <v>2899</v>
      </c>
      <c r="R12" s="444">
        <v>2163</v>
      </c>
      <c r="S12" s="444">
        <v>1560</v>
      </c>
      <c r="T12" s="444">
        <v>1021</v>
      </c>
      <c r="U12" s="444">
        <v>780</v>
      </c>
      <c r="V12" s="444">
        <v>580</v>
      </c>
      <c r="W12" s="444">
        <v>525</v>
      </c>
      <c r="X12" s="444">
        <v>442</v>
      </c>
      <c r="Y12" s="444">
        <v>399</v>
      </c>
      <c r="Z12" s="444">
        <v>339</v>
      </c>
      <c r="AA12" s="444">
        <v>293</v>
      </c>
      <c r="AB12" s="444">
        <v>241</v>
      </c>
      <c r="AC12" s="444">
        <v>215</v>
      </c>
      <c r="AD12" s="444">
        <v>174</v>
      </c>
      <c r="AE12" s="444">
        <v>122</v>
      </c>
      <c r="AF12" s="444">
        <v>105</v>
      </c>
    </row>
    <row r="13" spans="1:32" ht="15.75">
      <c r="A13" s="22" t="s">
        <v>72</v>
      </c>
      <c r="B13" s="307" t="s">
        <v>479</v>
      </c>
      <c r="C13" s="478" t="str">
        <f>IF(Innehåll_Content!$E$2="Svenska",A13,B13)</f>
        <v>Solkraft</v>
      </c>
      <c r="D13" s="473">
        <v>4845</v>
      </c>
      <c r="E13" s="473">
        <v>3973</v>
      </c>
      <c r="F13" s="473">
        <v>2372</v>
      </c>
      <c r="G13" s="473">
        <v>1578</v>
      </c>
      <c r="H13" s="473">
        <v>1089</v>
      </c>
      <c r="I13" s="473">
        <v>698</v>
      </c>
      <c r="J13" s="473">
        <v>411</v>
      </c>
      <c r="K13" s="473">
        <v>231</v>
      </c>
      <c r="L13" s="473">
        <v>140</v>
      </c>
      <c r="M13" s="473">
        <v>104</v>
      </c>
      <c r="N13" s="451">
        <v>79</v>
      </c>
      <c r="O13" s="451">
        <v>43</v>
      </c>
      <c r="P13" s="451">
        <v>24</v>
      </c>
      <c r="Q13" s="451">
        <v>16</v>
      </c>
      <c r="R13" s="451"/>
      <c r="S13" s="451"/>
      <c r="T13" s="451"/>
      <c r="U13" s="451"/>
      <c r="V13" s="451"/>
      <c r="W13" s="451"/>
      <c r="X13" s="451"/>
      <c r="Y13" s="451"/>
      <c r="Z13" s="451"/>
      <c r="AA13" s="451"/>
      <c r="AB13" s="451"/>
      <c r="AC13" s="451"/>
      <c r="AD13" s="451"/>
      <c r="AE13" s="451"/>
      <c r="AF13" s="451"/>
    </row>
    <row r="14" spans="1:32" ht="15.75">
      <c r="A14" s="173" t="s">
        <v>480</v>
      </c>
      <c r="B14" s="338" t="s">
        <v>481</v>
      </c>
      <c r="C14" s="478" t="str">
        <f>IF(Innehåll_Content!$E$2="Svenska",A14,B14)</f>
        <v>Installerad elproduktionskapacitet</v>
      </c>
      <c r="D14" s="475">
        <v>51633</v>
      </c>
      <c r="E14" s="451">
        <v>50067.62</v>
      </c>
      <c r="F14" s="451">
        <v>46445.64</v>
      </c>
      <c r="G14" s="451">
        <v>43411</v>
      </c>
      <c r="H14" s="451">
        <v>41199</v>
      </c>
      <c r="I14" s="451">
        <v>40822</v>
      </c>
      <c r="J14" s="451">
        <v>39755</v>
      </c>
      <c r="K14" s="451">
        <v>38828</v>
      </c>
      <c r="L14" s="451">
        <v>39934</v>
      </c>
      <c r="M14" s="451">
        <v>39313</v>
      </c>
      <c r="N14" s="451">
        <v>39549</v>
      </c>
      <c r="O14" s="451">
        <v>38273</v>
      </c>
      <c r="P14" s="451">
        <v>37353</v>
      </c>
      <c r="Q14" s="451">
        <v>36463</v>
      </c>
      <c r="R14" s="476">
        <v>35699</v>
      </c>
      <c r="S14" s="476">
        <v>35305</v>
      </c>
      <c r="T14" s="476">
        <v>34180</v>
      </c>
      <c r="U14" s="477">
        <v>34068</v>
      </c>
      <c r="V14" s="477">
        <v>33889</v>
      </c>
      <c r="W14" s="477">
        <v>33212</v>
      </c>
      <c r="X14" s="477">
        <v>33551</v>
      </c>
      <c r="Y14" s="477">
        <v>33361</v>
      </c>
      <c r="Z14" s="476">
        <v>32223</v>
      </c>
      <c r="AA14" s="477">
        <v>31721</v>
      </c>
      <c r="AB14" s="477">
        <v>30894</v>
      </c>
      <c r="AC14" s="476">
        <v>30985</v>
      </c>
      <c r="AD14" s="477">
        <v>31994</v>
      </c>
      <c r="AE14" s="477">
        <v>34044</v>
      </c>
      <c r="AF14" s="477">
        <v>34158</v>
      </c>
    </row>
    <row r="15" spans="1:32" ht="15.75">
      <c r="A15" s="173" t="s">
        <v>482</v>
      </c>
      <c r="B15" s="338" t="s">
        <v>483</v>
      </c>
      <c r="C15" s="478" t="str">
        <f>IF(Innehåll_Content!$E$2="Svenska",A15,B15)</f>
        <v>Maximalt uppmätt effektbehov under topplasttimmen</v>
      </c>
      <c r="D15" s="475">
        <v>22500</v>
      </c>
      <c r="E15" s="451">
        <v>25200</v>
      </c>
      <c r="F15" s="451">
        <v>23900</v>
      </c>
      <c r="G15" s="451">
        <v>25600</v>
      </c>
      <c r="H15" s="451">
        <v>25500</v>
      </c>
      <c r="I15" s="451">
        <v>23200</v>
      </c>
      <c r="J15" s="451">
        <v>25200</v>
      </c>
      <c r="K15" s="451">
        <v>26700</v>
      </c>
      <c r="L15" s="451">
        <v>25855</v>
      </c>
      <c r="M15" s="451">
        <v>26883</v>
      </c>
      <c r="N15" s="476">
        <v>23390</v>
      </c>
      <c r="O15" s="476">
        <v>24760</v>
      </c>
      <c r="P15" s="476">
        <v>26760</v>
      </c>
      <c r="Q15" s="476">
        <v>26035</v>
      </c>
      <c r="R15" s="476">
        <v>26700</v>
      </c>
      <c r="S15" s="476">
        <v>26200</v>
      </c>
      <c r="T15" s="476">
        <v>24900</v>
      </c>
      <c r="U15" s="476">
        <v>24500</v>
      </c>
      <c r="V15" s="476">
        <v>26200</v>
      </c>
      <c r="W15" s="476">
        <v>26300</v>
      </c>
      <c r="X15" s="476">
        <v>25800</v>
      </c>
      <c r="Y15" s="476">
        <v>26900</v>
      </c>
      <c r="Z15" s="476">
        <v>26400</v>
      </c>
      <c r="AA15" s="476">
        <v>25800</v>
      </c>
      <c r="AB15" s="476">
        <v>27000</v>
      </c>
      <c r="AC15" s="476">
        <v>26000</v>
      </c>
      <c r="AD15" s="476">
        <v>25800</v>
      </c>
      <c r="AE15" s="476">
        <v>24600</v>
      </c>
      <c r="AF15" s="476">
        <v>25000</v>
      </c>
    </row>
    <row r="16" spans="1:32" ht="15.75">
      <c r="A16" s="173" t="s">
        <v>484</v>
      </c>
      <c r="B16" s="338" t="s">
        <v>485</v>
      </c>
      <c r="C16" s="478" t="str">
        <f>IF(Innehåll_Content!$E$2="Svenska",A16,B16)</f>
        <v>Bedömd tillgänglig elproduktionskapacitet</v>
      </c>
      <c r="D16" s="475">
        <v>25300</v>
      </c>
      <c r="E16" s="451">
        <v>25100</v>
      </c>
      <c r="F16" s="451">
        <v>25100</v>
      </c>
      <c r="G16" s="451">
        <v>25000</v>
      </c>
      <c r="H16" s="451">
        <v>24900</v>
      </c>
      <c r="I16" s="451">
        <v>25700</v>
      </c>
      <c r="J16" s="451">
        <v>26300</v>
      </c>
      <c r="K16" s="451">
        <v>26755</v>
      </c>
      <c r="L16" s="451">
        <v>27153</v>
      </c>
      <c r="M16" s="451">
        <v>28171</v>
      </c>
      <c r="N16" s="476">
        <v>27541</v>
      </c>
      <c r="O16" s="476">
        <v>27307</v>
      </c>
      <c r="P16" s="476">
        <v>27859</v>
      </c>
      <c r="Q16" s="476">
        <v>27776</v>
      </c>
      <c r="R16" s="476">
        <v>28255</v>
      </c>
      <c r="S16" s="476">
        <v>28010</v>
      </c>
      <c r="T16" s="476">
        <v>29200</v>
      </c>
      <c r="U16" s="476">
        <v>28770</v>
      </c>
      <c r="V16" s="476">
        <v>28555</v>
      </c>
      <c r="W16" s="476">
        <v>27870</v>
      </c>
      <c r="X16" s="476">
        <v>28820</v>
      </c>
      <c r="Y16" s="476"/>
      <c r="Z16" s="476"/>
      <c r="AA16" s="477"/>
      <c r="AB16" s="477"/>
      <c r="AC16" s="476"/>
      <c r="AD16" s="477"/>
      <c r="AE16" s="477"/>
      <c r="AF16" s="477"/>
    </row>
    <row r="17" spans="1:32" ht="15.75">
      <c r="A17" s="173" t="s">
        <v>486</v>
      </c>
      <c r="B17" s="338" t="s">
        <v>487</v>
      </c>
      <c r="C17" s="478" t="str">
        <f>IF(Innehåll_Content!$E$2="Svenska",A17,B17)</f>
        <v>Bedömt maximalt effektbehov vid tioårsvinter</v>
      </c>
      <c r="D17" s="475">
        <v>27800</v>
      </c>
      <c r="E17" s="451">
        <v>27800</v>
      </c>
      <c r="F17" s="451">
        <v>27800</v>
      </c>
      <c r="G17" s="451">
        <v>27800</v>
      </c>
      <c r="H17" s="451">
        <v>27800</v>
      </c>
      <c r="I17" s="451">
        <v>27700</v>
      </c>
      <c r="J17" s="451">
        <v>27800</v>
      </c>
      <c r="K17" s="451">
        <v>27600</v>
      </c>
      <c r="L17" s="451">
        <v>27400</v>
      </c>
      <c r="M17" s="451">
        <v>27100</v>
      </c>
      <c r="N17" s="476">
        <v>27100</v>
      </c>
      <c r="O17" s="476">
        <v>27700</v>
      </c>
      <c r="P17" s="476">
        <v>27500</v>
      </c>
      <c r="Q17" s="476">
        <v>28100</v>
      </c>
      <c r="R17" s="476">
        <v>28200</v>
      </c>
      <c r="S17" s="476">
        <v>27600</v>
      </c>
      <c r="T17" s="476">
        <v>28900</v>
      </c>
      <c r="U17" s="476">
        <v>28900</v>
      </c>
      <c r="V17" s="476">
        <v>28900</v>
      </c>
      <c r="W17" s="476">
        <v>28800</v>
      </c>
      <c r="X17" s="476">
        <v>28800</v>
      </c>
      <c r="Y17" s="476"/>
      <c r="Z17" s="476"/>
      <c r="AA17" s="476"/>
      <c r="AB17" s="476"/>
      <c r="AC17" s="476"/>
      <c r="AD17" s="476"/>
      <c r="AE17" s="476"/>
      <c r="AF17" s="476"/>
    </row>
    <row r="18" spans="1:32" ht="15.75">
      <c r="A18" s="173" t="s">
        <v>488</v>
      </c>
      <c r="B18" s="338" t="s">
        <v>489</v>
      </c>
      <c r="C18" s="478" t="str">
        <f>IF(Innehåll_Content!$E$2="Svenska",A18,B18)</f>
        <v>Bedömt maximalt effektbehov vid normalvinter</v>
      </c>
      <c r="D18" s="475">
        <v>26600</v>
      </c>
      <c r="E18" s="451">
        <v>26500</v>
      </c>
      <c r="F18" s="451">
        <v>26500</v>
      </c>
      <c r="G18" s="451">
        <v>26600</v>
      </c>
      <c r="H18" s="451">
        <v>26600</v>
      </c>
      <c r="I18" s="451">
        <v>26700</v>
      </c>
      <c r="J18" s="451">
        <v>26700</v>
      </c>
      <c r="K18" s="451">
        <v>26100</v>
      </c>
      <c r="L18" s="451">
        <v>25900</v>
      </c>
      <c r="M18" s="451">
        <v>25600</v>
      </c>
      <c r="N18" s="476">
        <v>25600</v>
      </c>
      <c r="O18" s="476">
        <v>26200</v>
      </c>
      <c r="P18" s="476">
        <v>26000</v>
      </c>
      <c r="Q18" s="476">
        <v>26500</v>
      </c>
      <c r="R18" s="476">
        <v>26700</v>
      </c>
      <c r="S18" s="476">
        <v>26100</v>
      </c>
      <c r="T18" s="476">
        <v>27200</v>
      </c>
      <c r="U18" s="476">
        <v>27200</v>
      </c>
      <c r="V18" s="476">
        <v>27200</v>
      </c>
      <c r="W18" s="476">
        <v>27000</v>
      </c>
      <c r="X18" s="476">
        <v>26800</v>
      </c>
      <c r="Y18" s="476"/>
      <c r="Z18" s="476"/>
      <c r="AA18" s="476"/>
      <c r="AB18" s="476"/>
      <c r="AC18" s="476"/>
      <c r="AD18" s="476"/>
      <c r="AE18" s="476"/>
      <c r="AF18" s="476"/>
    </row>
    <row r="20" spans="1:32" ht="15.75">
      <c r="A20" s="1" t="s">
        <v>490</v>
      </c>
      <c r="B20" s="5" t="s">
        <v>491</v>
      </c>
      <c r="C20" s="1" t="str">
        <f>IF(Innehåll_Content!$E$2="Svenska",A20,B20)</f>
        <v>Källa: Energiföretagen Sverige, Svenska Kraftnät och Energimyndigheten</v>
      </c>
      <c r="D20" s="1"/>
    </row>
    <row r="22" spans="1:32" ht="15.75">
      <c r="A22" s="1" t="s">
        <v>492</v>
      </c>
      <c r="B22" s="339" t="s">
        <v>493</v>
      </c>
      <c r="C22" s="1" t="str">
        <f>IF(Innehåll_Content!$E$2="Svenska",A22,B22)</f>
        <v>Anm.: I installerad kapacitet för kärnkraften 2015 är Oskarshamn 2 (638 MW) borträknad.</v>
      </c>
      <c r="D22" s="1"/>
    </row>
  </sheetData>
  <hyperlinks>
    <hyperlink ref="C1" location="Innehåll_Content!A1" display="Innehåll_Content!A1" xr:uid="{DBE85360-687B-4201-BFD6-C432F8370F9E}"/>
    <hyperlink ref="A1" location="Innehåll_Content!A1" display="Tillbaka till innehåll" xr:uid="{305F8A15-5F89-49E7-A573-54E394AA01BB}"/>
    <hyperlink ref="B1" location="Innehåll_Content!A1" display="Back to content" xr:uid="{30FEDD95-6927-4294-85BF-64329900A01C}"/>
  </hyperlinks>
  <pageMargins left="0.78740157480314965" right="0.78740157480314965" top="1.1023622047244095" bottom="0.62992125984251968" header="0.31496062992125984" footer="0.31496062992125984"/>
  <pageSetup paperSize="9" orientation="portrait" r:id="rId1"/>
  <headerFooter>
    <oddHeader>&amp;L&amp;G</oddHeader>
  </headerFooter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7EB31-D3BF-45D5-8D84-64DD936FB733}">
  <sheetPr codeName="Blad11"/>
  <dimension ref="A1:AF9"/>
  <sheetViews>
    <sheetView showGridLines="0" topLeftCell="C1" zoomScaleNormal="100" workbookViewId="0">
      <selection activeCell="M48" sqref="M48"/>
    </sheetView>
  </sheetViews>
  <sheetFormatPr defaultColWidth="9.1640625" defaultRowHeight="14.25"/>
  <cols>
    <col min="1" max="2" width="9.1640625" style="237" hidden="1" customWidth="1"/>
    <col min="3" max="3" width="49" style="237" customWidth="1"/>
    <col min="4" max="4" width="26" style="237" customWidth="1"/>
    <col min="5" max="28" width="9.33203125" style="237" bestFit="1" customWidth="1"/>
    <col min="29" max="29" width="9.5" style="237" bestFit="1" customWidth="1"/>
    <col min="30" max="30" width="11.1640625" style="237" bestFit="1" customWidth="1"/>
    <col min="31" max="32" width="9.5" style="237" bestFit="1" customWidth="1"/>
    <col min="33" max="16384" width="9.1640625" style="237"/>
  </cols>
  <sheetData>
    <row r="1" spans="1:32" ht="15">
      <c r="A1" s="457" t="s">
        <v>64</v>
      </c>
      <c r="B1" s="457" t="s">
        <v>65</v>
      </c>
      <c r="C1" s="549" t="str">
        <f>IF(Innehåll_Content!$E$2="Svenska",A1,B1)</f>
        <v>Tillbaka till innehåll</v>
      </c>
      <c r="D1" s="457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</row>
    <row r="2" spans="1:32" ht="20.25">
      <c r="A2" s="231" t="s">
        <v>494</v>
      </c>
      <c r="B2" s="231" t="s">
        <v>495</v>
      </c>
      <c r="C2" s="231" t="str">
        <f>IF(Innehåll_Content!$E$2="Svenska",A2,B2)</f>
        <v>13. Elmarknadens struktur</v>
      </c>
      <c r="D2" s="52"/>
    </row>
    <row r="3" spans="1:32">
      <c r="C3" s="483"/>
    </row>
    <row r="4" spans="1:32" ht="15.75">
      <c r="A4" s="232" t="s">
        <v>496</v>
      </c>
      <c r="B4" s="234" t="s">
        <v>497</v>
      </c>
      <c r="C4" s="482" t="str">
        <f>IF(Innehåll_Content!$E$2="Svenska",A4,B4)</f>
        <v>Marknadsandel för de tre största elproducenterna i förhållande till den totala svenska och nordiska elproduktionen 1996–</v>
      </c>
      <c r="D4" s="4"/>
      <c r="E4" s="4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</row>
    <row r="5" spans="1:32" ht="15.75">
      <c r="C5" s="484"/>
      <c r="D5" s="3">
        <v>2024</v>
      </c>
      <c r="E5" s="3">
        <v>2023</v>
      </c>
      <c r="F5" s="3">
        <v>2022</v>
      </c>
      <c r="G5" s="3">
        <v>2021</v>
      </c>
      <c r="H5" s="3">
        <v>2020</v>
      </c>
      <c r="I5" s="3">
        <v>2019</v>
      </c>
      <c r="J5" s="3">
        <v>2018</v>
      </c>
      <c r="K5" s="3">
        <v>2017</v>
      </c>
      <c r="L5" s="3">
        <v>2016</v>
      </c>
      <c r="M5" s="3">
        <v>2015</v>
      </c>
      <c r="N5" s="3">
        <v>2014</v>
      </c>
      <c r="O5" s="3">
        <v>2013</v>
      </c>
      <c r="P5" s="3">
        <v>2012</v>
      </c>
      <c r="Q5" s="3">
        <v>2011</v>
      </c>
      <c r="R5" s="3">
        <v>2010</v>
      </c>
      <c r="S5" s="3">
        <v>2009</v>
      </c>
      <c r="T5" s="3">
        <v>2008</v>
      </c>
      <c r="U5" s="3">
        <v>2007</v>
      </c>
      <c r="V5" s="3">
        <v>2006</v>
      </c>
      <c r="W5" s="3">
        <v>2005</v>
      </c>
      <c r="X5" s="3">
        <v>2004</v>
      </c>
      <c r="Y5" s="3">
        <v>2003</v>
      </c>
      <c r="Z5" s="3">
        <v>2002</v>
      </c>
      <c r="AA5" s="3">
        <v>2001</v>
      </c>
      <c r="AB5" s="3">
        <v>2000</v>
      </c>
      <c r="AC5" s="3">
        <v>1999</v>
      </c>
      <c r="AD5" s="3">
        <v>1998</v>
      </c>
      <c r="AE5" s="3">
        <v>1997</v>
      </c>
      <c r="AF5" s="3">
        <v>1996</v>
      </c>
    </row>
    <row r="6" spans="1:32" ht="15.75">
      <c r="A6" s="205" t="s">
        <v>498</v>
      </c>
      <c r="B6" s="206" t="s">
        <v>499</v>
      </c>
      <c r="C6" s="467" t="str">
        <f>IF(Innehåll_Content!$E$2="Svenska",A6,B6)</f>
        <v>Andel av Sveriges elproduktion</v>
      </c>
      <c r="D6" s="18">
        <v>0.57999999999999996</v>
      </c>
      <c r="E6" s="534">
        <v>0.60797546012269932</v>
      </c>
      <c r="F6" s="18">
        <v>0.62683931724543851</v>
      </c>
      <c r="G6" s="236">
        <v>0.66049013747758512</v>
      </c>
      <c r="H6" s="18">
        <v>0.66465838509316766</v>
      </c>
      <c r="I6" s="18">
        <v>0.71513381995133818</v>
      </c>
      <c r="J6" s="18">
        <v>0.73097791798107259</v>
      </c>
      <c r="K6" s="18">
        <v>0.71849529780564303</v>
      </c>
      <c r="L6" s="18">
        <v>0.72793148880105407</v>
      </c>
      <c r="M6" s="18">
        <v>0.73324905100000004</v>
      </c>
      <c r="N6" s="18">
        <v>0.76719576719576732</v>
      </c>
      <c r="O6" s="235">
        <v>0.77613941018766797</v>
      </c>
      <c r="P6" s="235">
        <v>0.79320987654320985</v>
      </c>
      <c r="Q6" s="37">
        <v>0.78779661016949143</v>
      </c>
      <c r="R6" s="18">
        <v>0.79931034482758623</v>
      </c>
      <c r="S6" s="18">
        <v>0.79356768885564699</v>
      </c>
      <c r="T6" s="18">
        <v>0.84726027397260262</v>
      </c>
      <c r="U6" s="18">
        <v>0.84344827586206905</v>
      </c>
      <c r="V6" s="18">
        <v>0.86111111111111116</v>
      </c>
      <c r="W6" s="18">
        <v>0.86387096774193539</v>
      </c>
      <c r="X6" s="18">
        <v>0.86223118279569888</v>
      </c>
      <c r="Y6" s="18">
        <v>0.8732075471698113</v>
      </c>
      <c r="Z6" s="18">
        <v>0.87718073970690846</v>
      </c>
      <c r="AA6" s="18"/>
      <c r="AB6" s="18">
        <v>0.89852008456659604</v>
      </c>
      <c r="AC6" s="18"/>
      <c r="AD6" s="18">
        <v>0.89494163424124518</v>
      </c>
      <c r="AE6" s="18"/>
      <c r="AF6" s="18">
        <v>0.90661764705882353</v>
      </c>
    </row>
    <row r="7" spans="1:32" ht="15.75">
      <c r="A7" s="205" t="s">
        <v>500</v>
      </c>
      <c r="B7" s="238" t="s">
        <v>501</v>
      </c>
      <c r="C7" s="485" t="str">
        <f>IF(Innehåll_Content!$E$2="Svenska",A7,B7)</f>
        <v>Andel av Nordens elproduktion</v>
      </c>
      <c r="D7" s="479">
        <v>0.36</v>
      </c>
      <c r="E7" s="479">
        <v>0.37103966205116168</v>
      </c>
      <c r="F7" s="479">
        <v>0.38316192298493179</v>
      </c>
      <c r="G7" s="481">
        <v>0.41026247339796645</v>
      </c>
      <c r="H7" s="479">
        <v>0.39473684210526316</v>
      </c>
      <c r="I7" s="479">
        <v>0.42309511698880975</v>
      </c>
      <c r="J7" s="479">
        <v>0.41080680977054035</v>
      </c>
      <c r="K7" s="479">
        <v>0.40661526983337476</v>
      </c>
      <c r="L7" s="479">
        <v>0.39206268958543983</v>
      </c>
      <c r="M7" s="479">
        <v>0.3995468277</v>
      </c>
      <c r="N7" s="479">
        <v>0.4277263374485597</v>
      </c>
      <c r="O7" s="480">
        <v>0.42179353493222099</v>
      </c>
      <c r="P7" s="480">
        <v>0.42618110236220474</v>
      </c>
      <c r="Q7" s="417">
        <v>0.40539999999999998</v>
      </c>
      <c r="R7" s="479">
        <v>0.42756460454189504</v>
      </c>
      <c r="S7" s="479">
        <v>0.42082429501084595</v>
      </c>
      <c r="T7" s="479">
        <v>0.41584905660377364</v>
      </c>
      <c r="U7" s="479">
        <v>0.39713063176440977</v>
      </c>
      <c r="V7" s="479">
        <v>0.41338890336025008</v>
      </c>
      <c r="W7" s="479">
        <v>0.407951380096227</v>
      </c>
      <c r="X7" s="479">
        <v>0.41033755274261613</v>
      </c>
      <c r="Y7" s="479">
        <v>0.39641873278236917</v>
      </c>
      <c r="Z7" s="479">
        <v>0.38662486938349006</v>
      </c>
      <c r="AA7" s="417"/>
      <c r="AB7" s="417"/>
      <c r="AC7" s="417"/>
      <c r="AD7" s="417"/>
      <c r="AE7" s="417"/>
      <c r="AF7" s="417">
        <v>0.34512777309744452</v>
      </c>
    </row>
    <row r="8" spans="1:32" ht="15.75">
      <c r="C8" s="1"/>
      <c r="E8" s="5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34"/>
      <c r="U8" s="4"/>
      <c r="V8" s="4"/>
      <c r="W8" s="4"/>
      <c r="X8" s="4"/>
      <c r="Y8" s="4"/>
      <c r="Z8" s="4"/>
      <c r="AA8" s="4"/>
    </row>
    <row r="9" spans="1:32" ht="15.75">
      <c r="A9" s="1" t="s">
        <v>502</v>
      </c>
      <c r="B9" s="5" t="s">
        <v>503</v>
      </c>
      <c r="C9" s="1" t="str">
        <f>IF(Innehåll_Content!$E$2="Svenska",A9,B9)</f>
        <v>Källa: Energiföretagen Sverige</v>
      </c>
      <c r="D9" s="1"/>
      <c r="E9" s="233"/>
      <c r="F9" s="233"/>
      <c r="G9" s="1"/>
      <c r="H9" s="1"/>
      <c r="I9" s="2"/>
      <c r="J9" s="11"/>
      <c r="K9" s="1"/>
      <c r="L9" s="233"/>
      <c r="M9" s="233"/>
      <c r="N9" s="233"/>
      <c r="O9" s="233"/>
      <c r="P9" s="233"/>
      <c r="Q9" s="233"/>
      <c r="R9" s="233"/>
      <c r="S9" s="233"/>
      <c r="T9" s="233"/>
      <c r="U9" s="233"/>
      <c r="V9" s="233"/>
      <c r="W9" s="233"/>
      <c r="X9" s="233"/>
      <c r="Y9" s="233"/>
      <c r="Z9" s="233"/>
      <c r="AA9" s="233"/>
    </row>
  </sheetData>
  <hyperlinks>
    <hyperlink ref="C1" location="Innehåll_Content!A1" display="Innehåll_Content!A1" xr:uid="{6EBD1FDD-655E-4AC2-8599-0C32F4C8EC45}"/>
    <hyperlink ref="A1" location="Innehåll_Content!A1" display="Tillbaka till innehåll" xr:uid="{03592E67-ACF2-49A8-937E-89048D048029}"/>
    <hyperlink ref="B1" location="Innehåll_Content!A1" display="Back to content" xr:uid="{9DE186BC-FF1A-4BD9-8FBC-E82EDFB33347}"/>
  </hyperlinks>
  <pageMargins left="0.78740157480314965" right="0.78740157480314965" top="1.1023622047244095" bottom="0.62992125984251968" header="0.31496062992125984" footer="0.31496062992125984"/>
  <pageSetup paperSize="9" orientation="portrait" r:id="rId1"/>
  <headerFooter>
    <oddHeader>&amp;L&amp;G</oddHeader>
  </headerFooter>
  <legacyDrawingHF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Blad19"/>
  <dimension ref="A1:AT31"/>
  <sheetViews>
    <sheetView showGridLines="0" topLeftCell="C1" zoomScaleNormal="100" workbookViewId="0">
      <selection activeCell="M48" sqref="M48"/>
    </sheetView>
  </sheetViews>
  <sheetFormatPr defaultColWidth="11.6640625" defaultRowHeight="15.75"/>
  <cols>
    <col min="1" max="2" width="11.6640625" style="1" hidden="1" customWidth="1"/>
    <col min="3" max="3" width="59.6640625" style="1" customWidth="1"/>
    <col min="4" max="4" width="14.83203125" style="1" customWidth="1"/>
    <col min="5" max="23" width="14.1640625" style="1" customWidth="1"/>
    <col min="24" max="24" width="14.1640625" style="11" customWidth="1"/>
    <col min="25" max="30" width="14.1640625" style="1" customWidth="1"/>
    <col min="31" max="16384" width="11.6640625" style="1"/>
  </cols>
  <sheetData>
    <row r="1" spans="1:46">
      <c r="A1" s="457" t="s">
        <v>64</v>
      </c>
      <c r="B1" s="457" t="s">
        <v>65</v>
      </c>
      <c r="C1" s="549" t="str">
        <f>IF(Innehåll_Content!$E$2="Svenska",A1,B1)</f>
        <v>Tillbaka till innehåll</v>
      </c>
      <c r="D1" s="28"/>
      <c r="E1" s="28"/>
    </row>
    <row r="2" spans="1:46" ht="20.25">
      <c r="A2" s="52" t="s">
        <v>504</v>
      </c>
      <c r="B2" s="52" t="s">
        <v>505</v>
      </c>
      <c r="C2" s="52" t="str">
        <f>IF(Innehåll_Content!$E$2="Svenska",A2,B2)</f>
        <v>14. Trygg energiförsörjning</v>
      </c>
      <c r="D2" s="52"/>
      <c r="E2" s="52"/>
    </row>
    <row r="3" spans="1:46"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</row>
    <row r="4" spans="1:46">
      <c r="A4" s="144" t="s">
        <v>506</v>
      </c>
      <c r="B4" s="144" t="s">
        <v>507</v>
      </c>
      <c r="C4" s="144" t="str">
        <f>IF(Innehåll_Content!$E$2="Svenska",A4,B4)</f>
        <v>Antal abonnenter med strömavbrott längre än 24 timmar, 2007–</v>
      </c>
      <c r="D4" s="144"/>
      <c r="E4" s="144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137"/>
      <c r="AE4" s="137"/>
      <c r="AF4" s="137"/>
      <c r="AG4" s="137"/>
      <c r="AH4" s="137"/>
      <c r="AI4" s="137"/>
      <c r="AJ4" s="137"/>
      <c r="AK4" s="137"/>
      <c r="AL4" s="137"/>
      <c r="AM4" s="137"/>
      <c r="AN4" s="137"/>
      <c r="AO4" s="137"/>
      <c r="AP4" s="137"/>
      <c r="AQ4" s="137"/>
      <c r="AR4" s="137"/>
      <c r="AS4" s="137"/>
    </row>
    <row r="5" spans="1:46">
      <c r="C5" s="452"/>
      <c r="D5" s="701">
        <v>2025</v>
      </c>
      <c r="E5" s="701">
        <v>2024</v>
      </c>
      <c r="F5" s="701">
        <v>2023</v>
      </c>
      <c r="G5" s="701">
        <v>2022</v>
      </c>
      <c r="H5" s="701">
        <v>2021</v>
      </c>
      <c r="I5" s="701">
        <v>2020</v>
      </c>
      <c r="J5" s="701">
        <v>2019</v>
      </c>
      <c r="K5" s="701">
        <v>2018</v>
      </c>
      <c r="L5" s="701">
        <v>2017</v>
      </c>
      <c r="M5" s="701">
        <v>2016</v>
      </c>
      <c r="N5" s="701">
        <v>2015</v>
      </c>
      <c r="O5" s="701">
        <v>2014</v>
      </c>
      <c r="P5" s="701">
        <v>2013</v>
      </c>
      <c r="Q5" s="701">
        <v>2012</v>
      </c>
      <c r="R5" s="701">
        <v>2011</v>
      </c>
      <c r="S5" s="701">
        <v>2010</v>
      </c>
      <c r="T5" s="701">
        <v>2009</v>
      </c>
      <c r="U5" s="701">
        <v>2008</v>
      </c>
      <c r="V5" s="701">
        <v>2007</v>
      </c>
      <c r="W5" s="144"/>
      <c r="X5" s="137"/>
      <c r="Y5" s="137"/>
      <c r="Z5" s="137"/>
      <c r="AA5" s="137"/>
      <c r="AB5" s="137"/>
      <c r="AC5" s="137"/>
      <c r="AD5" s="137"/>
      <c r="AE5" s="137"/>
      <c r="AF5" s="137"/>
      <c r="AG5" s="137"/>
      <c r="AH5" s="137"/>
      <c r="AI5" s="137"/>
      <c r="AJ5" s="137"/>
      <c r="AK5" s="137"/>
      <c r="AL5" s="137"/>
      <c r="AM5" s="137"/>
      <c r="AN5" s="137"/>
      <c r="AO5" s="137"/>
      <c r="AP5" s="137"/>
      <c r="AQ5" s="137"/>
      <c r="AR5" s="137"/>
      <c r="AS5" s="137"/>
      <c r="AT5" s="137"/>
    </row>
    <row r="6" spans="1:46">
      <c r="A6" s="143" t="s">
        <v>508</v>
      </c>
      <c r="B6" s="143" t="s">
        <v>509</v>
      </c>
      <c r="C6" s="489" t="str">
        <f>IF(Innehåll_Content!$E$2="Svenska",A6,B6)</f>
        <v>Antal abonnenter</v>
      </c>
      <c r="D6" s="765"/>
      <c r="E6" s="765"/>
      <c r="F6" s="768">
        <v>3824</v>
      </c>
      <c r="G6" s="769">
        <v>8401</v>
      </c>
      <c r="H6" s="769">
        <v>3576</v>
      </c>
      <c r="I6" s="769">
        <v>5991</v>
      </c>
      <c r="J6" s="769">
        <v>53329</v>
      </c>
      <c r="K6" s="769">
        <v>3490</v>
      </c>
      <c r="L6" s="766">
        <v>988</v>
      </c>
      <c r="M6" s="766">
        <v>6299</v>
      </c>
      <c r="N6" s="766">
        <v>37108</v>
      </c>
      <c r="O6" s="766">
        <v>6821</v>
      </c>
      <c r="P6" s="766">
        <v>72825</v>
      </c>
      <c r="Q6" s="766">
        <v>2856</v>
      </c>
      <c r="R6" s="766">
        <v>72318</v>
      </c>
      <c r="S6" s="766">
        <v>1581</v>
      </c>
      <c r="T6" s="767">
        <v>3602</v>
      </c>
      <c r="U6" s="767">
        <v>24411</v>
      </c>
      <c r="V6" s="767">
        <v>225001</v>
      </c>
      <c r="W6" s="184"/>
      <c r="X6" s="137"/>
      <c r="Y6" s="137"/>
      <c r="Z6" s="137"/>
      <c r="AA6" s="137"/>
      <c r="AB6" s="137"/>
      <c r="AC6" s="137"/>
      <c r="AD6" s="137"/>
      <c r="AE6" s="137"/>
      <c r="AF6" s="137"/>
      <c r="AG6" s="137"/>
      <c r="AH6" s="137"/>
      <c r="AI6" s="137"/>
      <c r="AJ6" s="137"/>
      <c r="AK6" s="137"/>
      <c r="AL6" s="137"/>
      <c r="AM6" s="137"/>
      <c r="AN6" s="137"/>
      <c r="AO6" s="137"/>
      <c r="AP6" s="137"/>
      <c r="AQ6" s="137"/>
      <c r="AR6" s="137"/>
      <c r="AS6" s="137"/>
      <c r="AT6" s="137"/>
    </row>
    <row r="7" spans="1:46">
      <c r="E7" s="182"/>
      <c r="F7" s="182"/>
      <c r="G7" s="143"/>
      <c r="H7" s="181"/>
      <c r="I7" s="181"/>
      <c r="J7" s="181"/>
      <c r="K7" s="143"/>
      <c r="L7" s="143"/>
      <c r="M7" s="143"/>
      <c r="N7" s="143"/>
      <c r="O7" s="143"/>
      <c r="P7" s="143"/>
      <c r="Q7" s="143"/>
      <c r="R7" s="143"/>
      <c r="S7" s="137"/>
      <c r="T7" s="137"/>
      <c r="U7" s="137"/>
      <c r="V7" s="137"/>
      <c r="W7" s="137"/>
      <c r="X7" s="137"/>
      <c r="Y7" s="137"/>
      <c r="Z7" s="137"/>
      <c r="AA7" s="137"/>
      <c r="AB7" s="137"/>
      <c r="AC7" s="137"/>
      <c r="AD7" s="137"/>
      <c r="AE7" s="137"/>
      <c r="AF7" s="137"/>
      <c r="AG7" s="137"/>
      <c r="AH7" s="137"/>
      <c r="AI7" s="137"/>
      <c r="AJ7" s="137"/>
      <c r="AK7" s="137"/>
      <c r="AL7" s="137"/>
      <c r="AM7" s="137"/>
      <c r="AN7" s="137"/>
      <c r="AO7" s="137"/>
      <c r="AP7" s="137"/>
      <c r="AQ7" s="137"/>
      <c r="AR7" s="137"/>
      <c r="AS7" s="137"/>
      <c r="AT7" s="137"/>
    </row>
    <row r="8" spans="1:46">
      <c r="A8" s="183" t="s">
        <v>510</v>
      </c>
      <c r="B8" s="183" t="s">
        <v>511</v>
      </c>
      <c r="C8" s="183" t="str">
        <f>IF(Innehåll_Content!$E$2="Svenska",A8,B8)</f>
        <v>Källa: Energimarknadsinspektionen</v>
      </c>
      <c r="D8" s="183"/>
      <c r="E8" s="183"/>
      <c r="F8" s="183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37"/>
      <c r="T8" s="137"/>
      <c r="U8" s="137"/>
      <c r="V8" s="137"/>
      <c r="W8" s="137"/>
      <c r="X8" s="137"/>
      <c r="Y8" s="137"/>
      <c r="Z8" s="137"/>
      <c r="AA8" s="137"/>
      <c r="AB8" s="137"/>
      <c r="AC8" s="137"/>
      <c r="AD8" s="137"/>
      <c r="AE8" s="137"/>
      <c r="AF8" s="137"/>
      <c r="AG8" s="137"/>
      <c r="AH8" s="137"/>
      <c r="AI8" s="137"/>
      <c r="AJ8" s="137"/>
      <c r="AK8" s="137"/>
      <c r="AL8" s="137"/>
      <c r="AM8" s="137"/>
      <c r="AN8" s="137"/>
      <c r="AO8" s="137"/>
      <c r="AP8" s="137"/>
      <c r="AQ8" s="137"/>
      <c r="AR8" s="137"/>
      <c r="AS8" s="137"/>
      <c r="AT8" s="137"/>
    </row>
    <row r="9" spans="1:46">
      <c r="D9" s="137"/>
      <c r="E9" s="137"/>
      <c r="F9" s="137"/>
      <c r="G9" s="137"/>
      <c r="H9" s="137"/>
      <c r="I9" s="137"/>
      <c r="J9" s="137"/>
      <c r="K9" s="137"/>
      <c r="L9" s="137"/>
      <c r="M9" s="137"/>
      <c r="N9" s="137"/>
      <c r="O9" s="137"/>
      <c r="P9" s="137"/>
      <c r="Q9" s="137"/>
      <c r="R9" s="137"/>
      <c r="S9" s="137"/>
      <c r="T9" s="137"/>
      <c r="U9" s="137"/>
      <c r="V9" s="137"/>
      <c r="W9" s="137"/>
      <c r="X9" s="137"/>
      <c r="Y9" s="137"/>
    </row>
    <row r="10" spans="1:46">
      <c r="A10" s="144" t="s">
        <v>512</v>
      </c>
      <c r="B10" s="144" t="s">
        <v>513</v>
      </c>
      <c r="C10" s="144" t="str">
        <f>IF(Innehåll_Content!$E$2="Svenska",A10,B10)</f>
        <v>Upphandlad effektreserv vintarna 2011-</v>
      </c>
      <c r="D10" s="144"/>
      <c r="E10" s="144"/>
      <c r="F10" s="180"/>
      <c r="G10" s="180"/>
      <c r="H10" s="180"/>
      <c r="I10" s="180"/>
      <c r="J10" s="180"/>
      <c r="K10" s="180"/>
      <c r="L10" s="180"/>
      <c r="M10" s="180"/>
      <c r="N10" s="180"/>
      <c r="O10" s="180"/>
      <c r="P10" s="180"/>
      <c r="Q10" s="180"/>
      <c r="R10" s="180"/>
      <c r="S10" s="180"/>
      <c r="T10" s="180"/>
      <c r="U10" s="137"/>
      <c r="V10" s="137"/>
      <c r="W10" s="137"/>
      <c r="X10" s="137"/>
      <c r="Y10" s="137"/>
    </row>
    <row r="11" spans="1:46">
      <c r="C11" s="452"/>
      <c r="D11" s="701">
        <v>2025</v>
      </c>
      <c r="E11" s="701">
        <v>2024</v>
      </c>
      <c r="F11" s="701">
        <v>2023</v>
      </c>
      <c r="G11" s="701">
        <v>2022</v>
      </c>
      <c r="H11" s="701">
        <v>2021</v>
      </c>
      <c r="I11" s="701">
        <v>2020</v>
      </c>
      <c r="J11" s="701">
        <v>2019</v>
      </c>
      <c r="K11" s="701">
        <v>2018</v>
      </c>
      <c r="L11" s="701">
        <v>2017</v>
      </c>
      <c r="M11" s="701">
        <v>2016</v>
      </c>
      <c r="N11" s="701">
        <v>2015</v>
      </c>
      <c r="O11" s="701">
        <v>2014</v>
      </c>
      <c r="P11" s="701">
        <v>2013</v>
      </c>
      <c r="Q11" s="701">
        <v>2012</v>
      </c>
      <c r="R11" s="701">
        <v>2011</v>
      </c>
      <c r="S11" s="137"/>
      <c r="T11" s="137"/>
      <c r="U11" s="137"/>
      <c r="V11" s="137"/>
      <c r="W11" s="137"/>
      <c r="X11" s="137"/>
      <c r="Y11" s="137"/>
    </row>
    <row r="12" spans="1:46">
      <c r="A12" s="143" t="s">
        <v>514</v>
      </c>
      <c r="B12" s="143" t="s">
        <v>515</v>
      </c>
      <c r="C12" s="143" t="str">
        <f>IF(Innehåll_Content!$E$2="Svenska",A12,B12)</f>
        <v>Produktionskapacitet</v>
      </c>
      <c r="D12" s="770">
        <v>562</v>
      </c>
      <c r="E12" s="770">
        <v>562</v>
      </c>
      <c r="F12" s="770">
        <v>562</v>
      </c>
      <c r="G12" s="770">
        <v>562</v>
      </c>
      <c r="H12" s="770">
        <v>562</v>
      </c>
      <c r="I12" s="770">
        <v>562</v>
      </c>
      <c r="J12" s="771">
        <v>562</v>
      </c>
      <c r="K12" s="772">
        <v>562</v>
      </c>
      <c r="L12" s="772">
        <v>660</v>
      </c>
      <c r="M12" s="772">
        <v>660</v>
      </c>
      <c r="N12" s="772">
        <v>874</v>
      </c>
      <c r="O12" s="772">
        <v>958</v>
      </c>
      <c r="P12" s="772">
        <v>1255</v>
      </c>
      <c r="Q12" s="772">
        <v>1364</v>
      </c>
      <c r="R12" s="772">
        <v>1309</v>
      </c>
      <c r="S12" s="137"/>
      <c r="T12" s="137"/>
      <c r="U12" s="137"/>
      <c r="V12" s="137"/>
      <c r="W12" s="137"/>
      <c r="X12" s="137"/>
      <c r="Y12" s="137"/>
    </row>
    <row r="13" spans="1:46">
      <c r="A13" s="486" t="s">
        <v>516</v>
      </c>
      <c r="B13" s="486" t="s">
        <v>517</v>
      </c>
      <c r="C13" s="488" t="str">
        <f>IF(Innehåll_Content!$E$2="Svenska",A13,B13)</f>
        <v>Efterfrågeflexibilitet</v>
      </c>
      <c r="D13" s="773">
        <v>0</v>
      </c>
      <c r="E13" s="773">
        <v>0</v>
      </c>
      <c r="F13" s="773">
        <v>0</v>
      </c>
      <c r="G13" s="773">
        <v>0</v>
      </c>
      <c r="H13" s="773">
        <v>0</v>
      </c>
      <c r="I13" s="773">
        <v>190</v>
      </c>
      <c r="J13" s="774">
        <v>205</v>
      </c>
      <c r="K13" s="775">
        <v>185</v>
      </c>
      <c r="L13" s="775">
        <v>334</v>
      </c>
      <c r="M13" s="775">
        <v>340</v>
      </c>
      <c r="N13" s="775">
        <v>626</v>
      </c>
      <c r="O13" s="775">
        <v>531</v>
      </c>
      <c r="P13" s="775">
        <v>464</v>
      </c>
      <c r="Q13" s="775">
        <v>362</v>
      </c>
      <c r="R13" s="775">
        <v>582.70000000000005</v>
      </c>
      <c r="S13" s="137"/>
      <c r="T13" s="137"/>
      <c r="U13" s="137"/>
      <c r="V13" s="137"/>
      <c r="W13" s="137"/>
      <c r="X13" s="137"/>
      <c r="Y13" s="137"/>
    </row>
    <row r="14" spans="1:46"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7"/>
      <c r="S14" s="137"/>
      <c r="T14" s="137"/>
      <c r="U14" s="137"/>
      <c r="V14" s="137"/>
      <c r="W14" s="137"/>
      <c r="X14" s="137"/>
      <c r="Y14" s="137"/>
    </row>
    <row r="15" spans="1:46">
      <c r="A15" s="143" t="s">
        <v>518</v>
      </c>
      <c r="B15" s="143" t="s">
        <v>519</v>
      </c>
      <c r="C15" s="143" t="str">
        <f>IF(Innehåll_Content!$E$2="Svenska",A15,B15)</f>
        <v>Källa: SvK</v>
      </c>
      <c r="D15" s="143"/>
      <c r="E15" s="143"/>
      <c r="F15" s="180"/>
      <c r="G15" s="180"/>
      <c r="H15" s="180"/>
      <c r="I15" s="180"/>
      <c r="J15" s="180"/>
      <c r="K15" s="180"/>
      <c r="L15" s="180"/>
      <c r="M15" s="180"/>
      <c r="N15" s="180"/>
      <c r="O15" s="180"/>
      <c r="P15" s="180"/>
      <c r="Q15" s="180"/>
      <c r="R15" s="180"/>
      <c r="S15" s="180"/>
      <c r="T15" s="137"/>
      <c r="U15" s="137"/>
      <c r="V15" s="137"/>
      <c r="W15" s="137"/>
      <c r="X15" s="137"/>
      <c r="Y15" s="137"/>
    </row>
    <row r="16" spans="1:46"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37"/>
      <c r="R16" s="137"/>
      <c r="S16" s="137"/>
      <c r="T16" s="137"/>
      <c r="U16" s="137"/>
      <c r="V16" s="137"/>
      <c r="W16" s="137"/>
      <c r="X16" s="137"/>
      <c r="Y16" s="137"/>
    </row>
    <row r="17" spans="1:25">
      <c r="A17" s="144" t="s">
        <v>520</v>
      </c>
      <c r="B17" s="144" t="s">
        <v>521</v>
      </c>
      <c r="C17" s="144" t="str">
        <f>IF(Innehåll_Content!$E$2="Svenska",A17,B17)</f>
        <v>Icke levererad energi och effekt på stamnätet, MWh respektive MW, 2004-</v>
      </c>
      <c r="D17" s="144"/>
      <c r="E17" s="144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0"/>
      <c r="T17" s="137"/>
      <c r="U17" s="137"/>
      <c r="V17" s="137"/>
      <c r="W17" s="137"/>
      <c r="X17" s="137"/>
      <c r="Y17" s="137"/>
    </row>
    <row r="18" spans="1:25">
      <c r="C18" s="452"/>
      <c r="D18" s="701">
        <v>2025</v>
      </c>
      <c r="E18" s="701">
        <v>2024</v>
      </c>
      <c r="F18" s="701">
        <v>2023</v>
      </c>
      <c r="G18" s="701">
        <v>2022</v>
      </c>
      <c r="H18" s="701">
        <v>2021</v>
      </c>
      <c r="I18" s="701">
        <v>2020</v>
      </c>
      <c r="J18" s="701">
        <v>2019</v>
      </c>
      <c r="K18" s="701">
        <v>2018</v>
      </c>
      <c r="L18" s="701">
        <v>2017</v>
      </c>
      <c r="M18" s="701">
        <v>2016</v>
      </c>
      <c r="N18" s="701">
        <v>2015</v>
      </c>
      <c r="O18" s="701">
        <v>2014</v>
      </c>
      <c r="P18" s="701">
        <v>2013</v>
      </c>
      <c r="Q18" s="701">
        <v>2012</v>
      </c>
      <c r="R18" s="701">
        <v>2011</v>
      </c>
      <c r="S18" s="701">
        <v>2010</v>
      </c>
      <c r="T18" s="701">
        <v>2009</v>
      </c>
      <c r="U18" s="701">
        <v>2008</v>
      </c>
      <c r="V18" s="701">
        <v>2007</v>
      </c>
      <c r="W18" s="701">
        <v>2006</v>
      </c>
      <c r="X18" s="701">
        <v>2005</v>
      </c>
      <c r="Y18" s="701">
        <v>2004</v>
      </c>
    </row>
    <row r="19" spans="1:25">
      <c r="A19" s="185" t="s">
        <v>522</v>
      </c>
      <c r="B19" s="185" t="s">
        <v>523</v>
      </c>
      <c r="C19" s="185" t="str">
        <f>IF(Innehåll_Content!$E$2="Svenska",A19,B19)</f>
        <v>Icke levererad energi [MWh]</v>
      </c>
      <c r="D19" s="185"/>
      <c r="E19" s="776">
        <v>9.3000000000000007</v>
      </c>
      <c r="F19" s="783">
        <v>187</v>
      </c>
      <c r="G19" s="783">
        <v>249.3</v>
      </c>
      <c r="H19" s="783">
        <v>16.5</v>
      </c>
      <c r="I19" s="783">
        <v>14</v>
      </c>
      <c r="J19" s="783">
        <v>286.60000000000002</v>
      </c>
      <c r="K19" s="783">
        <v>290.10000000000002</v>
      </c>
      <c r="L19" s="777">
        <v>1.3</v>
      </c>
      <c r="M19" s="777">
        <v>1.1000000000000001</v>
      </c>
      <c r="N19" s="777">
        <v>9.3000000000000007</v>
      </c>
      <c r="O19" s="777">
        <v>10.6</v>
      </c>
      <c r="P19" s="777">
        <v>0.2</v>
      </c>
      <c r="Q19" s="777">
        <v>7</v>
      </c>
      <c r="R19" s="777">
        <v>42</v>
      </c>
      <c r="S19" s="777">
        <v>5</v>
      </c>
      <c r="T19" s="778">
        <v>5</v>
      </c>
      <c r="U19" s="778">
        <v>3</v>
      </c>
      <c r="V19" s="778">
        <v>13</v>
      </c>
      <c r="W19" s="777">
        <v>95</v>
      </c>
      <c r="X19" s="777">
        <v>4</v>
      </c>
      <c r="Y19" s="777">
        <v>25</v>
      </c>
    </row>
    <row r="20" spans="1:25">
      <c r="A20" s="183" t="s">
        <v>524</v>
      </c>
      <c r="B20" s="183" t="s">
        <v>525</v>
      </c>
      <c r="C20" s="487" t="str">
        <f>IF(Innehåll_Content!$E$2="Svenska",A20,B20)</f>
        <v>Icke levererad effekt [MW]</v>
      </c>
      <c r="D20" s="487"/>
      <c r="E20" s="779">
        <v>99</v>
      </c>
      <c r="F20" s="784">
        <v>52</v>
      </c>
      <c r="G20" s="784">
        <v>279.39999999999998</v>
      </c>
      <c r="H20" s="784">
        <v>78.400000000000006</v>
      </c>
      <c r="I20" s="784">
        <v>80.599999999999994</v>
      </c>
      <c r="J20" s="784">
        <v>25.6</v>
      </c>
      <c r="K20" s="784">
        <v>261</v>
      </c>
      <c r="L20" s="780">
        <v>28.9</v>
      </c>
      <c r="M20" s="781">
        <v>34</v>
      </c>
      <c r="N20" s="781">
        <v>31</v>
      </c>
      <c r="O20" s="781">
        <v>84.3</v>
      </c>
      <c r="P20" s="781">
        <v>10</v>
      </c>
      <c r="Q20" s="781">
        <v>23</v>
      </c>
      <c r="R20" s="782">
        <v>235</v>
      </c>
      <c r="S20" s="781">
        <v>43</v>
      </c>
      <c r="T20" s="781">
        <v>37</v>
      </c>
      <c r="U20" s="781">
        <v>58</v>
      </c>
      <c r="V20" s="781">
        <v>37</v>
      </c>
      <c r="W20" s="781">
        <v>156</v>
      </c>
      <c r="X20" s="781"/>
      <c r="Y20" s="781"/>
    </row>
    <row r="21" spans="1:25">
      <c r="E21" s="182"/>
      <c r="F21" s="182"/>
      <c r="G21" s="143"/>
      <c r="H21" s="143"/>
      <c r="I21" s="143"/>
      <c r="J21" s="181"/>
      <c r="K21" s="181"/>
      <c r="L21" s="181"/>
      <c r="M21" s="143"/>
      <c r="N21" s="143"/>
      <c r="O21" s="143"/>
      <c r="P21" s="143"/>
      <c r="Q21" s="143"/>
      <c r="R21" s="143"/>
      <c r="S21" s="143"/>
      <c r="T21" s="143"/>
      <c r="U21" s="137"/>
      <c r="V21" s="137"/>
      <c r="W21" s="137"/>
      <c r="X21" s="137"/>
      <c r="Y21" s="137"/>
    </row>
    <row r="22" spans="1:25">
      <c r="A22" s="183" t="s">
        <v>526</v>
      </c>
      <c r="B22" s="183" t="s">
        <v>527</v>
      </c>
      <c r="C22" s="183" t="str">
        <f>IF(Innehåll_Content!$E$2="Svenska",A22,B22)</f>
        <v>Källa: SVK</v>
      </c>
      <c r="D22" s="183"/>
      <c r="E22" s="183"/>
      <c r="F22" s="183"/>
      <c r="G22" s="180"/>
      <c r="H22" s="180"/>
      <c r="I22" s="180"/>
      <c r="J22" s="180"/>
      <c r="K22" s="180"/>
      <c r="L22" s="180"/>
      <c r="M22" s="180"/>
      <c r="N22" s="180"/>
      <c r="O22" s="180"/>
      <c r="P22" s="180"/>
      <c r="Q22" s="180"/>
      <c r="R22" s="180"/>
      <c r="S22" s="180"/>
      <c r="T22" s="180"/>
      <c r="U22" s="137"/>
      <c r="V22" s="137"/>
      <c r="W22" s="137"/>
      <c r="X22" s="137"/>
      <c r="Y22" s="137"/>
    </row>
    <row r="23" spans="1:25">
      <c r="E23" s="137"/>
      <c r="F23" s="137"/>
      <c r="G23" s="137"/>
      <c r="H23" s="137"/>
      <c r="I23" s="137"/>
      <c r="J23" s="137"/>
      <c r="K23" s="137"/>
      <c r="L23" s="137"/>
      <c r="M23" s="137"/>
      <c r="N23" s="137"/>
      <c r="O23" s="137"/>
      <c r="P23" s="137"/>
      <c r="Q23" s="137"/>
      <c r="R23" s="137"/>
      <c r="S23" s="137"/>
      <c r="T23" s="137"/>
      <c r="U23" s="137"/>
      <c r="V23" s="137"/>
      <c r="W23" s="137"/>
    </row>
    <row r="24" spans="1:25">
      <c r="A24" s="144" t="s">
        <v>528</v>
      </c>
      <c r="B24" s="144" t="s">
        <v>529</v>
      </c>
      <c r="C24" s="144" t="str">
        <f>IF(Innehåll_Content!$E$2="Svenska",A24,B24)</f>
        <v>Antal laddbara fordon, 2015-</v>
      </c>
      <c r="D24" s="144"/>
      <c r="E24" s="144"/>
      <c r="F24" s="144"/>
      <c r="G24" s="137"/>
      <c r="H24" s="137"/>
      <c r="I24" s="137"/>
      <c r="J24" s="137"/>
      <c r="K24" s="137"/>
      <c r="L24" s="137"/>
      <c r="M24" s="137"/>
      <c r="N24" s="137"/>
      <c r="O24" s="137"/>
      <c r="P24" s="137"/>
      <c r="Q24" s="137"/>
      <c r="R24" s="137"/>
      <c r="S24" s="137"/>
      <c r="T24" s="137"/>
      <c r="U24" s="137"/>
      <c r="V24" s="137"/>
      <c r="W24" s="137"/>
    </row>
    <row r="25" spans="1:25">
      <c r="C25" s="452"/>
      <c r="D25" s="701">
        <v>2025</v>
      </c>
      <c r="E25" s="701">
        <v>2024</v>
      </c>
      <c r="F25" s="701">
        <v>2023</v>
      </c>
      <c r="G25" s="701">
        <v>2022</v>
      </c>
      <c r="H25" s="701">
        <v>2021</v>
      </c>
      <c r="I25" s="701">
        <v>2020</v>
      </c>
      <c r="J25" s="701">
        <v>2019</v>
      </c>
      <c r="K25" s="701">
        <v>2018</v>
      </c>
      <c r="L25" s="701">
        <v>2017</v>
      </c>
      <c r="M25" s="701">
        <v>2016</v>
      </c>
      <c r="N25" s="701">
        <v>2015</v>
      </c>
    </row>
    <row r="26" spans="1:25">
      <c r="A26" s="137" t="s">
        <v>530</v>
      </c>
      <c r="B26" s="137" t="s">
        <v>531</v>
      </c>
      <c r="C26" s="137" t="str">
        <f>IF(Innehåll_Content!$E$2="Svenska",A26,B26)</f>
        <v>Laddhydbrider</v>
      </c>
      <c r="D26" s="786"/>
      <c r="E26" s="786">
        <v>303130</v>
      </c>
      <c r="F26" s="777">
        <v>271309</v>
      </c>
      <c r="G26" s="777">
        <v>237035</v>
      </c>
      <c r="H26" s="777">
        <v>187905</v>
      </c>
      <c r="I26" s="777">
        <v>122977</v>
      </c>
      <c r="J26" s="777">
        <v>66336</v>
      </c>
      <c r="K26" s="777">
        <v>49282</v>
      </c>
      <c r="L26" s="777">
        <v>32211</v>
      </c>
      <c r="M26" s="777">
        <v>18840</v>
      </c>
      <c r="N26" s="777">
        <v>9793</v>
      </c>
    </row>
    <row r="27" spans="1:25">
      <c r="A27" s="1" t="s">
        <v>231</v>
      </c>
      <c r="B27" s="1" t="s">
        <v>532</v>
      </c>
      <c r="C27" s="137" t="str">
        <f>IF(Innehåll_Content!$E$2="Svenska",A27,B27)</f>
        <v>Personbilar</v>
      </c>
      <c r="D27" s="786"/>
      <c r="E27" s="422">
        <v>356359</v>
      </c>
      <c r="F27" s="777">
        <v>290197</v>
      </c>
      <c r="G27" s="777">
        <v>195885</v>
      </c>
      <c r="H27" s="777">
        <v>109735</v>
      </c>
      <c r="I27" s="777">
        <v>56058</v>
      </c>
      <c r="J27" s="777">
        <v>30272</v>
      </c>
      <c r="K27" s="777">
        <v>16604</v>
      </c>
      <c r="L27" s="777">
        <v>11005</v>
      </c>
      <c r="M27" s="777">
        <v>7515</v>
      </c>
      <c r="N27" s="777">
        <v>4756</v>
      </c>
    </row>
    <row r="28" spans="1:25">
      <c r="A28" s="1" t="s">
        <v>533</v>
      </c>
      <c r="B28" s="1" t="s">
        <v>534</v>
      </c>
      <c r="C28" s="9" t="str">
        <f>IF(Innehåll_Content!$E$2="Svenska",A28,B28)</f>
        <v>Lätt lastbil</v>
      </c>
      <c r="D28" s="785"/>
      <c r="E28" s="785">
        <v>28516</v>
      </c>
      <c r="F28" s="781">
        <v>21087</v>
      </c>
      <c r="G28" s="781">
        <v>13270</v>
      </c>
      <c r="H28" s="781">
        <v>8442</v>
      </c>
      <c r="I28" s="781">
        <v>5900</v>
      </c>
      <c r="J28" s="781">
        <v>3956</v>
      </c>
      <c r="K28" s="781">
        <v>2667</v>
      </c>
      <c r="L28" s="781">
        <v>1960</v>
      </c>
      <c r="M28" s="781">
        <v>1559</v>
      </c>
      <c r="N28" s="781">
        <v>1232</v>
      </c>
    </row>
    <row r="30" spans="1:25">
      <c r="A30" s="362" t="s">
        <v>535</v>
      </c>
      <c r="B30" s="362" t="s">
        <v>536</v>
      </c>
      <c r="C30" s="362" t="str">
        <f>IF(Innehåll_Content!$E$2="Svenska",A30,B30)</f>
        <v xml:space="preserve">Källa: Branschorganisationen Power Circle </v>
      </c>
      <c r="D30" s="362"/>
      <c r="E30" s="362"/>
      <c r="Q30" s="98"/>
      <c r="S30" s="98"/>
    </row>
    <row r="31" spans="1:25">
      <c r="D31" s="362"/>
      <c r="E31" s="362"/>
      <c r="Q31" s="98"/>
      <c r="S31" s="98"/>
    </row>
  </sheetData>
  <hyperlinks>
    <hyperlink ref="C1" location="Innehåll_Content!A1" display="Innehåll_Content!A1" xr:uid="{A5A785E8-BB22-4A56-8A72-6CA7E0A3C98C}"/>
    <hyperlink ref="A1" location="Innehåll_Content!A1" display="Tillbaka till innehåll" xr:uid="{EE0BBA95-B89A-4767-9468-33DC5F059ED2}"/>
    <hyperlink ref="B1" location="Innehåll_Content!A1" display="Back to content" xr:uid="{CBF25FDB-FFF1-4948-96E5-01747F4EC117}"/>
  </hyperlinks>
  <pageMargins left="0.70866141732283472" right="0.70866141732283472" top="0.74803149606299213" bottom="0.74803149606299213" header="0.31496062992125984" footer="0.31496062992125984"/>
  <pageSetup paperSize="9" scale="60" orientation="portrait" r:id="rId1"/>
  <headerFooter>
    <oddHeader>&amp;L&amp;G</oddHeader>
  </headerFooter>
  <colBreaks count="1" manualBreakCount="1">
    <brk id="20" max="1048575" man="1"/>
  </colBreaks>
  <customProperties>
    <customPr name="ID" r:id="rId2"/>
  </customPropertie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Blad71"/>
  <dimension ref="A1:AV23"/>
  <sheetViews>
    <sheetView showGridLines="0" zoomScaleNormal="100" workbookViewId="0">
      <pane ySplit="2" topLeftCell="A3" activePane="bottomLeft" state="frozen"/>
      <selection activeCell="M48" sqref="M48"/>
      <selection pane="bottomLeft" activeCell="M48" sqref="M48"/>
    </sheetView>
  </sheetViews>
  <sheetFormatPr defaultColWidth="9.33203125" defaultRowHeight="11.25"/>
  <cols>
    <col min="1" max="2" width="9.33203125" style="38" hidden="1" customWidth="1"/>
    <col min="3" max="3" width="75.6640625" style="38" customWidth="1"/>
    <col min="4" max="4" width="9.33203125" style="38" customWidth="1"/>
    <col min="5" max="16384" width="9.33203125" style="38"/>
  </cols>
  <sheetData>
    <row r="1" spans="1:48" ht="15.75" customHeight="1">
      <c r="A1" s="457" t="s">
        <v>64</v>
      </c>
      <c r="B1" s="457" t="s">
        <v>65</v>
      </c>
      <c r="C1" s="549" t="str">
        <f>IF(Innehåll_Content!$E$2="Svenska",A1,B1)</f>
        <v>Tillbaka till innehåll</v>
      </c>
      <c r="D1" s="28"/>
    </row>
    <row r="2" spans="1:48" s="90" customFormat="1" ht="21">
      <c r="A2" s="152" t="s">
        <v>537</v>
      </c>
      <c r="B2" s="152" t="s">
        <v>538</v>
      </c>
      <c r="C2" s="694" t="str">
        <f>IF(Innehåll_Content!$E$2="Svenska",A2,B2)</f>
        <v>15. Drivmedelspriser</v>
      </c>
      <c r="D2" s="152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5"/>
      <c r="AK2" s="145"/>
      <c r="AL2" s="145"/>
      <c r="AM2" s="145"/>
      <c r="AN2" s="145"/>
      <c r="AO2" s="145"/>
      <c r="AP2" s="145"/>
      <c r="AQ2" s="145"/>
      <c r="AR2" s="145"/>
      <c r="AS2" s="145"/>
      <c r="AT2" s="145"/>
      <c r="AU2" s="145"/>
      <c r="AV2" s="145"/>
    </row>
    <row r="3" spans="1:48" s="90" customFormat="1" ht="15"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5"/>
      <c r="AT3" s="145"/>
      <c r="AU3" s="145"/>
      <c r="AV3" s="145"/>
    </row>
    <row r="4" spans="1:48" s="90" customFormat="1" ht="15.75">
      <c r="A4" s="147" t="s">
        <v>539</v>
      </c>
      <c r="B4" s="153" t="s">
        <v>540</v>
      </c>
      <c r="C4" s="147" t="str">
        <f>IF(Innehåll_Content!$E$2="Svenska",A4,B4)</f>
        <v>Totalt genomsnittligt försäljningspris på bensin E5, diesel B7 och E85, kr/liter i 2024 års prisnivå, 1980–</v>
      </c>
      <c r="D4" s="147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  <c r="Y4" s="146"/>
      <c r="Z4" s="146"/>
      <c r="AA4" s="146"/>
      <c r="AB4" s="146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  <c r="AP4" s="146"/>
      <c r="AQ4" s="146"/>
      <c r="AR4" s="146"/>
      <c r="AS4" s="146"/>
      <c r="AT4" s="146"/>
      <c r="AU4" s="146"/>
      <c r="AV4" s="146"/>
    </row>
    <row r="5" spans="1:48" s="92" customFormat="1" ht="15.75">
      <c r="C5" s="490"/>
      <c r="D5" s="701">
        <v>2024</v>
      </c>
      <c r="E5" s="701">
        <v>2023</v>
      </c>
      <c r="F5" s="701">
        <v>2022</v>
      </c>
      <c r="G5" s="701">
        <v>2021</v>
      </c>
      <c r="H5" s="701">
        <v>2020</v>
      </c>
      <c r="I5" s="702">
        <v>2019</v>
      </c>
      <c r="J5" s="701">
        <v>2018</v>
      </c>
      <c r="K5" s="701">
        <v>2017</v>
      </c>
      <c r="L5" s="701">
        <v>2016</v>
      </c>
      <c r="M5" s="701">
        <v>2015</v>
      </c>
      <c r="N5" s="701">
        <v>2014</v>
      </c>
      <c r="O5" s="701">
        <v>2013</v>
      </c>
      <c r="P5" s="701">
        <v>2012</v>
      </c>
      <c r="Q5" s="701">
        <v>2011</v>
      </c>
      <c r="R5" s="701">
        <v>2010</v>
      </c>
      <c r="S5" s="701">
        <v>2009</v>
      </c>
      <c r="T5" s="701">
        <v>2008</v>
      </c>
      <c r="U5" s="701">
        <v>2007</v>
      </c>
      <c r="V5" s="701">
        <v>2006</v>
      </c>
      <c r="W5" s="701">
        <v>2005</v>
      </c>
      <c r="X5" s="701">
        <v>2004</v>
      </c>
      <c r="Y5" s="701">
        <v>2003</v>
      </c>
      <c r="Z5" s="701">
        <v>2002</v>
      </c>
      <c r="AA5" s="701">
        <v>2001</v>
      </c>
      <c r="AB5" s="701">
        <v>2000</v>
      </c>
      <c r="AC5" s="701">
        <v>1999</v>
      </c>
      <c r="AD5" s="701">
        <v>1998</v>
      </c>
      <c r="AE5" s="701">
        <v>1997</v>
      </c>
      <c r="AF5" s="701">
        <v>1996</v>
      </c>
      <c r="AG5" s="701">
        <v>1995</v>
      </c>
      <c r="AH5" s="701">
        <v>1994</v>
      </c>
      <c r="AI5" s="701">
        <v>1993</v>
      </c>
      <c r="AJ5" s="701">
        <v>1992</v>
      </c>
      <c r="AK5" s="701">
        <v>1991</v>
      </c>
      <c r="AL5" s="701">
        <v>1990</v>
      </c>
      <c r="AM5" s="701">
        <v>1989</v>
      </c>
      <c r="AN5" s="701">
        <v>1988</v>
      </c>
      <c r="AO5" s="701">
        <v>1987</v>
      </c>
      <c r="AP5" s="701">
        <v>1986</v>
      </c>
      <c r="AQ5" s="701">
        <v>1985</v>
      </c>
      <c r="AR5" s="701">
        <v>1984</v>
      </c>
      <c r="AS5" s="701">
        <v>1983</v>
      </c>
      <c r="AT5" s="701">
        <v>1982</v>
      </c>
      <c r="AU5" s="701">
        <v>1981</v>
      </c>
      <c r="AV5" s="701">
        <v>1980</v>
      </c>
    </row>
    <row r="6" spans="1:48" s="92" customFormat="1" ht="15.75">
      <c r="A6" s="143" t="s">
        <v>347</v>
      </c>
      <c r="B6" s="154" t="s">
        <v>348</v>
      </c>
      <c r="C6" s="143" t="str">
        <f>IF(Innehåll_Content!$E$2="Svenska",A6,B6)</f>
        <v>Bensin</v>
      </c>
      <c r="D6" s="762">
        <v>18.100000000000001</v>
      </c>
      <c r="E6" s="762">
        <v>20.55696928412187</v>
      </c>
      <c r="F6" s="763">
        <v>22.916914038342608</v>
      </c>
      <c r="G6" s="763">
        <v>19.802457822197617</v>
      </c>
      <c r="H6" s="763">
        <v>17.487415158371039</v>
      </c>
      <c r="I6" s="763">
        <v>19.586296595464606</v>
      </c>
      <c r="J6" s="763">
        <v>19.430132460414129</v>
      </c>
      <c r="K6" s="763">
        <v>18.198497407717856</v>
      </c>
      <c r="L6" s="763">
        <v>17.318143033214294</v>
      </c>
      <c r="M6" s="763">
        <v>17.700347853837563</v>
      </c>
      <c r="N6" s="763">
        <v>18.963756419662509</v>
      </c>
      <c r="O6" s="763">
        <v>19.206933388524483</v>
      </c>
      <c r="P6" s="763">
        <v>19.792956715467856</v>
      </c>
      <c r="Q6" s="763">
        <v>18.782594804610987</v>
      </c>
      <c r="R6" s="763">
        <v>17.743674619389704</v>
      </c>
      <c r="S6" s="763">
        <v>16.707965694453712</v>
      </c>
      <c r="T6" s="763">
        <v>17.318056618209638</v>
      </c>
      <c r="U6" s="763">
        <v>16.648299542184432</v>
      </c>
      <c r="V6" s="763">
        <v>16.870672366476672</v>
      </c>
      <c r="W6" s="763">
        <v>16.478671540656205</v>
      </c>
      <c r="X6" s="763">
        <v>14.943615687679085</v>
      </c>
      <c r="Y6" s="763">
        <v>14.121966918374685</v>
      </c>
      <c r="Z6" s="763">
        <v>14.259367668621699</v>
      </c>
      <c r="AA6" s="763">
        <v>14.796810183451885</v>
      </c>
      <c r="AB6" s="763">
        <v>15.271532412734942</v>
      </c>
      <c r="AC6" s="763">
        <v>13.511274699728787</v>
      </c>
      <c r="AD6" s="763">
        <v>13.084494163424123</v>
      </c>
      <c r="AE6" s="763">
        <v>13.343530897784687</v>
      </c>
      <c r="AF6" s="763">
        <v>12.762619140625</v>
      </c>
      <c r="AG6" s="763">
        <v>12.33393053375196</v>
      </c>
      <c r="AH6" s="763">
        <v>12.563090543259555</v>
      </c>
      <c r="AI6" s="763">
        <v>13.0929296875</v>
      </c>
      <c r="AJ6" s="763">
        <v>11.182611876075731</v>
      </c>
      <c r="AK6" s="763">
        <v>11.785728433098592</v>
      </c>
      <c r="AL6" s="763">
        <v>12.566378729547642</v>
      </c>
      <c r="AM6" s="763">
        <v>10.130454545454546</v>
      </c>
      <c r="AN6" s="763">
        <v>10.055698924731182</v>
      </c>
      <c r="AO6" s="763">
        <v>9.993431137724551</v>
      </c>
      <c r="AP6" s="763">
        <v>10.385224578914533</v>
      </c>
      <c r="AQ6" s="763">
        <v>12.33573146944083</v>
      </c>
      <c r="AR6" s="763">
        <v>12.002241620111732</v>
      </c>
      <c r="AS6" s="763">
        <v>12.74253770739065</v>
      </c>
      <c r="AT6" s="763">
        <v>13.167452752670497</v>
      </c>
      <c r="AU6" s="763">
        <v>12.887796610169492</v>
      </c>
      <c r="AV6" s="763">
        <v>11.95632</v>
      </c>
    </row>
    <row r="7" spans="1:48" s="92" customFormat="1" ht="15.75">
      <c r="A7" s="143" t="s">
        <v>349</v>
      </c>
      <c r="B7" s="154" t="s">
        <v>349</v>
      </c>
      <c r="C7" s="143" t="str">
        <f>IF(Innehåll_Content!$E$2="Svenska",A7,B7)</f>
        <v>Diesel</v>
      </c>
      <c r="D7" s="763">
        <v>18.100000000000001</v>
      </c>
      <c r="E7" s="763">
        <v>23.888864255635369</v>
      </c>
      <c r="F7" s="763">
        <v>27.292671614100183</v>
      </c>
      <c r="G7" s="763">
        <v>20.637136862962205</v>
      </c>
      <c r="H7" s="763">
        <v>17.88289027149321</v>
      </c>
      <c r="I7" s="763">
        <v>19.996155687189614</v>
      </c>
      <c r="J7" s="763">
        <v>19.607114799025577</v>
      </c>
      <c r="K7" s="763">
        <v>17.8505091428394</v>
      </c>
      <c r="L7" s="763">
        <v>16.753991404102013</v>
      </c>
      <c r="M7" s="763">
        <v>17.157148555927872</v>
      </c>
      <c r="N7" s="763">
        <v>18.791599413059426</v>
      </c>
      <c r="O7" s="763">
        <v>19.140839330064317</v>
      </c>
      <c r="P7" s="763">
        <v>19.555124124761299</v>
      </c>
      <c r="Q7" s="763">
        <v>18.782594804610987</v>
      </c>
      <c r="R7" s="763">
        <v>16.991244315560532</v>
      </c>
      <c r="S7" s="763">
        <v>15.904431689247813</v>
      </c>
      <c r="T7" s="763">
        <v>18.091430757459829</v>
      </c>
      <c r="U7" s="763">
        <v>15.547939829954219</v>
      </c>
      <c r="V7" s="763">
        <v>16.4616863697136</v>
      </c>
      <c r="W7" s="763">
        <v>15.516305278174039</v>
      </c>
      <c r="X7" s="763">
        <v>12.802440902578796</v>
      </c>
      <c r="Y7" s="763">
        <v>11.82304207119741</v>
      </c>
      <c r="Z7" s="763">
        <v>12.72233870967742</v>
      </c>
      <c r="AA7" s="763">
        <v>13.506752152751774</v>
      </c>
      <c r="AB7" s="763">
        <v>13.440222477943994</v>
      </c>
      <c r="AC7" s="763">
        <v>10.712510654784966</v>
      </c>
      <c r="AD7" s="763">
        <v>10.17682879377432</v>
      </c>
      <c r="AE7" s="763">
        <v>10.729683249125534</v>
      </c>
      <c r="AF7" s="763">
        <v>10.622001953124999</v>
      </c>
      <c r="AG7" s="763">
        <v>11.079356357927782</v>
      </c>
      <c r="AH7" s="763">
        <v>11.794603621730381</v>
      </c>
      <c r="AI7" s="763">
        <v>10.276328124999999</v>
      </c>
      <c r="AJ7" s="763">
        <v>8.7888898450946655</v>
      </c>
      <c r="AK7" s="763">
        <v>9.4285827464788738</v>
      </c>
      <c r="AL7" s="763">
        <v>9.5496487006737247</v>
      </c>
      <c r="AM7" s="763">
        <v>7.106767676767678</v>
      </c>
      <c r="AN7" s="763">
        <v>6.2730645161290317</v>
      </c>
      <c r="AO7" s="763">
        <v>6.388835329341318</v>
      </c>
      <c r="AP7" s="763">
        <v>5.9566126013724254</v>
      </c>
      <c r="AQ7" s="763">
        <v>8.2328185955786708</v>
      </c>
      <c r="AR7" s="763">
        <v>8.2624127094972071</v>
      </c>
      <c r="AS7" s="763">
        <v>7.8897285067873302</v>
      </c>
      <c r="AT7" s="763">
        <v>7.9482292522596527</v>
      </c>
      <c r="AU7" s="763">
        <v>6.8142372881355939</v>
      </c>
      <c r="AV7" s="763">
        <v>6.1442200000000007</v>
      </c>
    </row>
    <row r="8" spans="1:48" s="92" customFormat="1" ht="15.75">
      <c r="A8" s="143" t="s">
        <v>541</v>
      </c>
      <c r="B8" s="155" t="s">
        <v>542</v>
      </c>
      <c r="C8" s="166" t="str">
        <f>IF(Innehåll_Content!$E$2="Svenska",A8,B8)</f>
        <v>Etanol (bensin)</v>
      </c>
      <c r="D8" s="764">
        <v>14.2</v>
      </c>
      <c r="E8" s="764">
        <v>16.124726281892492</v>
      </c>
      <c r="F8" s="764">
        <v>19.545794681508966</v>
      </c>
      <c r="G8" s="764">
        <v>16.209708907602202</v>
      </c>
      <c r="H8" s="764">
        <v>14.904468325791854</v>
      </c>
      <c r="I8" s="764">
        <v>15.264146173637286</v>
      </c>
      <c r="J8" s="764">
        <v>13.614998477466504</v>
      </c>
      <c r="K8" s="764">
        <v>14.56395330787619</v>
      </c>
      <c r="L8" s="764">
        <v>14.392426445027336</v>
      </c>
      <c r="M8" s="764">
        <v>13.818460188287856</v>
      </c>
      <c r="N8" s="764">
        <v>12.633675715333823</v>
      </c>
      <c r="O8" s="764">
        <v>13.337780997261669</v>
      </c>
      <c r="P8" s="764">
        <v>13.648948122215149</v>
      </c>
      <c r="Q8" s="764">
        <v>13.250460777702855</v>
      </c>
      <c r="R8" s="764">
        <v>12.96916232781915</v>
      </c>
      <c r="S8" s="764">
        <v>13.31372722418741</v>
      </c>
      <c r="T8" s="764">
        <v>12.097781178270846</v>
      </c>
      <c r="U8" s="764">
        <v>11.775277959450621</v>
      </c>
      <c r="V8" s="764">
        <v>12.021266976285974</v>
      </c>
      <c r="W8" s="764">
        <v>11.592812054208276</v>
      </c>
      <c r="X8" s="764"/>
      <c r="Y8" s="764"/>
      <c r="Z8" s="764"/>
      <c r="AA8" s="764"/>
      <c r="AB8" s="764"/>
      <c r="AC8" s="764"/>
      <c r="AD8" s="764"/>
      <c r="AE8" s="764"/>
      <c r="AF8" s="764"/>
      <c r="AG8" s="764"/>
      <c r="AH8" s="764"/>
      <c r="AI8" s="764"/>
      <c r="AJ8" s="764"/>
      <c r="AK8" s="764"/>
      <c r="AL8" s="764"/>
      <c r="AM8" s="764"/>
      <c r="AN8" s="764"/>
      <c r="AO8" s="764"/>
      <c r="AP8" s="764"/>
      <c r="AQ8" s="764"/>
      <c r="AR8" s="764"/>
      <c r="AS8" s="764"/>
      <c r="AT8" s="764"/>
      <c r="AU8" s="764"/>
      <c r="AV8" s="764"/>
    </row>
    <row r="9" spans="1:48" s="90" customFormat="1" ht="15.75">
      <c r="D9" s="156"/>
      <c r="E9" s="146"/>
      <c r="F9" s="146"/>
      <c r="G9" s="146"/>
      <c r="H9" s="146"/>
      <c r="I9" s="147"/>
      <c r="J9" s="147"/>
      <c r="K9" s="147"/>
      <c r="L9" s="147"/>
      <c r="M9" s="147"/>
      <c r="N9" s="147"/>
      <c r="O9" s="147"/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7"/>
      <c r="AD9" s="147"/>
      <c r="AE9" s="147"/>
      <c r="AF9" s="147"/>
      <c r="AG9" s="147"/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</row>
    <row r="10" spans="1:48" s="90" customFormat="1" ht="15.75">
      <c r="A10" s="146" t="s">
        <v>543</v>
      </c>
      <c r="B10" s="157" t="s">
        <v>544</v>
      </c>
      <c r="C10" s="146" t="str">
        <f>IF(Innehåll_Content!$E$2="Svenska",A10,B10)</f>
        <v>Källa:  Energimyndigheten, SCB och Drivkraft Sverige</v>
      </c>
      <c r="D10" s="146"/>
      <c r="E10" s="146"/>
      <c r="F10" s="146"/>
      <c r="G10" s="146"/>
      <c r="H10" s="146"/>
      <c r="I10" s="146"/>
      <c r="J10" s="146"/>
      <c r="K10" s="146"/>
      <c r="L10" s="146"/>
      <c r="M10" s="146"/>
      <c r="N10" s="146"/>
      <c r="O10" s="146"/>
      <c r="P10" s="146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  <c r="AP10" s="146"/>
      <c r="AQ10" s="146"/>
      <c r="AR10" s="146"/>
      <c r="AS10" s="146"/>
      <c r="AT10" s="146"/>
      <c r="AU10" s="146"/>
      <c r="AV10" s="146"/>
    </row>
    <row r="12" spans="1:48" s="90" customFormat="1" ht="15.75">
      <c r="A12" s="144" t="s">
        <v>545</v>
      </c>
      <c r="B12" s="158" t="s">
        <v>546</v>
      </c>
      <c r="C12" s="144" t="str">
        <f>IF(Innehåll_Content!$E$2="Svenska",A12,B12)</f>
        <v>Försäljningsprisets beståndsdelar för bensin E5 och diesel B7, kr/liter i 2024 års prisnivå, 2018-</v>
      </c>
      <c r="D12" s="144"/>
      <c r="E12" s="149"/>
      <c r="F12" s="149"/>
      <c r="G12" s="149"/>
      <c r="H12" s="149"/>
      <c r="I12" s="149"/>
      <c r="J12" s="149"/>
    </row>
    <row r="13" spans="1:48" s="90" customFormat="1" ht="15.75">
      <c r="A13" s="90" t="s">
        <v>347</v>
      </c>
      <c r="B13" s="90" t="s">
        <v>348</v>
      </c>
      <c r="C13" s="491" t="str">
        <f>IF(Innehåll_Content!$E$2="Svenska",A13,B13)</f>
        <v>Bensin</v>
      </c>
      <c r="D13" s="701">
        <v>2024</v>
      </c>
      <c r="E13" s="701">
        <v>2023</v>
      </c>
      <c r="F13" s="701">
        <v>2022</v>
      </c>
      <c r="G13" s="701">
        <v>2021</v>
      </c>
      <c r="H13" s="701">
        <v>2020</v>
      </c>
      <c r="I13" s="701">
        <v>2019</v>
      </c>
      <c r="J13" s="701">
        <v>2018</v>
      </c>
    </row>
    <row r="14" spans="1:48" s="90" customFormat="1" ht="15.75">
      <c r="A14" s="159" t="s">
        <v>547</v>
      </c>
      <c r="B14" s="161" t="s">
        <v>548</v>
      </c>
      <c r="C14" s="159" t="str">
        <f>IF(Innehåll_Content!$E$2="Svenska",A14,B14)</f>
        <v>Energi- och koldioxidskatt</v>
      </c>
      <c r="D14" s="160">
        <v>5.7312260216091495</v>
      </c>
      <c r="E14" s="160">
        <v>6.5069779894317792</v>
      </c>
      <c r="F14" s="160">
        <v>6.7928273088699864</v>
      </c>
      <c r="G14" s="160">
        <v>8.1815429875471271</v>
      </c>
      <c r="H14" s="160">
        <v>8.2970746975027989</v>
      </c>
      <c r="I14" s="160">
        <v>8.2650640242462909</v>
      </c>
      <c r="J14" s="160">
        <v>8.3511605138441922</v>
      </c>
    </row>
    <row r="15" spans="1:48" s="90" customFormat="1" ht="15.75">
      <c r="A15" s="159" t="s">
        <v>549</v>
      </c>
      <c r="B15" s="162" t="s">
        <v>550</v>
      </c>
      <c r="C15" s="159" t="str">
        <f>IF(Innehåll_Content!$E$2="Svenska",A15,B15)</f>
        <v>Moms</v>
      </c>
      <c r="D15" s="160">
        <v>3.6347966834112189</v>
      </c>
      <c r="E15" s="160">
        <v>4.1268151105572279</v>
      </c>
      <c r="F15" s="160">
        <v>4.6190756658328249</v>
      </c>
      <c r="G15" s="160">
        <v>3.9879589901196928</v>
      </c>
      <c r="H15" s="160">
        <v>3.5093669152424156</v>
      </c>
      <c r="I15" s="160">
        <v>3.9404094597129409</v>
      </c>
      <c r="J15" s="160">
        <v>3.9133144159798543</v>
      </c>
    </row>
    <row r="16" spans="1:48" s="90" customFormat="1" ht="15.75">
      <c r="A16" s="159" t="s">
        <v>551</v>
      </c>
      <c r="B16" s="163" t="s">
        <v>552</v>
      </c>
      <c r="C16" s="492" t="str">
        <f>IF(Innehåll_Content!$E$2="Svenska",A16,B16)</f>
        <v>Produkt</v>
      </c>
      <c r="D16" s="493">
        <v>8.8079607120357295</v>
      </c>
      <c r="E16" s="493">
        <v>10.000282452797133</v>
      </c>
      <c r="F16" s="493">
        <v>11.683475354461315</v>
      </c>
      <c r="G16" s="493">
        <v>7.7702929729316415</v>
      </c>
      <c r="H16" s="493">
        <v>5.7403929634668636</v>
      </c>
      <c r="I16" s="493">
        <v>7.4965738146054752</v>
      </c>
      <c r="J16" s="493">
        <v>7.3020971500752223</v>
      </c>
    </row>
    <row r="18" spans="1:10" s="90" customFormat="1" ht="15.75">
      <c r="A18" s="90" t="s">
        <v>349</v>
      </c>
      <c r="B18" s="90" t="s">
        <v>349</v>
      </c>
      <c r="C18" s="491" t="str">
        <f>IF(Innehåll_Content!$E$2="Svenska",A18,B18)</f>
        <v>Diesel</v>
      </c>
      <c r="D18" s="701">
        <v>2024</v>
      </c>
      <c r="E18" s="701">
        <v>2023</v>
      </c>
      <c r="F18" s="701">
        <v>2022</v>
      </c>
      <c r="G18" s="701">
        <v>2021</v>
      </c>
      <c r="H18" s="701">
        <v>2020</v>
      </c>
      <c r="I18" s="701">
        <v>2019</v>
      </c>
      <c r="J18" s="701">
        <v>2018</v>
      </c>
    </row>
    <row r="19" spans="1:10" s="90" customFormat="1" ht="15.75">
      <c r="A19" s="159" t="s">
        <v>547</v>
      </c>
      <c r="B19" s="161" t="s">
        <v>548</v>
      </c>
      <c r="C19" s="159" t="str">
        <f>IF(Innehåll_Content!$E$2="Svenska",A19,B19)</f>
        <v>Energi- och koldioxidskatt</v>
      </c>
      <c r="D19" s="160">
        <v>4.2090105364431301</v>
      </c>
      <c r="E19" s="160">
        <v>4.2006539438456443</v>
      </c>
      <c r="F19" s="160">
        <v>4.5719282381979207</v>
      </c>
      <c r="G19" s="160">
        <v>5.7542908202194365</v>
      </c>
      <c r="H19" s="160">
        <v>5.8428707615415467</v>
      </c>
      <c r="I19" s="160">
        <v>5.8242335347030032</v>
      </c>
      <c r="J19" s="160">
        <v>6.6049020709155224</v>
      </c>
    </row>
    <row r="20" spans="1:10" s="90" customFormat="1" ht="15.75">
      <c r="A20" s="159" t="s">
        <v>549</v>
      </c>
      <c r="B20" s="162" t="s">
        <v>550</v>
      </c>
      <c r="C20" s="159" t="str">
        <f>IF(Innehåll_Content!$E$2="Svenska",A20,B20)</f>
        <v>Moms</v>
      </c>
      <c r="D20" s="160">
        <v>3.6295652886048857</v>
      </c>
      <c r="E20" s="160">
        <v>4.7944376866037404</v>
      </c>
      <c r="F20" s="160">
        <v>5.4819668216738036</v>
      </c>
      <c r="G20" s="160">
        <v>4.1498756700011317</v>
      </c>
      <c r="H20" s="160">
        <v>3.5870001482249991</v>
      </c>
      <c r="I20" s="160">
        <v>4.0161273922502438</v>
      </c>
      <c r="J20" s="160">
        <v>3.9463451984361444</v>
      </c>
    </row>
    <row r="21" spans="1:10" s="90" customFormat="1" ht="15.75">
      <c r="A21" s="159" t="s">
        <v>551</v>
      </c>
      <c r="B21" s="163" t="s">
        <v>552</v>
      </c>
      <c r="C21" s="492" t="str">
        <f>IF(Innehåll_Content!$E$2="Svenska",A21,B21)</f>
        <v>Produkt</v>
      </c>
      <c r="D21" s="493">
        <v>10.30925061797641</v>
      </c>
      <c r="E21" s="493">
        <v>14.977096802569323</v>
      </c>
      <c r="F21" s="493">
        <v>17.355939048497287</v>
      </c>
      <c r="G21" s="493">
        <v>10.84521185978509</v>
      </c>
      <c r="H21" s="493">
        <v>8.5051298313584489</v>
      </c>
      <c r="I21" s="493">
        <v>10.240276034297972</v>
      </c>
      <c r="J21" s="493">
        <v>9.1804787228290525</v>
      </c>
    </row>
    <row r="22" spans="1:10" s="90" customFormat="1" ht="15">
      <c r="D22" s="149"/>
      <c r="E22" s="149"/>
      <c r="F22" s="149"/>
      <c r="G22" s="149"/>
      <c r="H22" s="149"/>
      <c r="I22" s="149"/>
      <c r="J22" s="149"/>
    </row>
    <row r="23" spans="1:10" s="150" customFormat="1" ht="15.75">
      <c r="A23" s="143" t="s">
        <v>543</v>
      </c>
      <c r="B23" s="151" t="s">
        <v>544</v>
      </c>
      <c r="C23" s="143" t="str">
        <f>IF(Innehåll_Content!$E$2="Svenska",A23,B23)</f>
        <v>Källa:  Energimyndigheten, SCB och Drivkraft Sverige</v>
      </c>
      <c r="D23" s="143"/>
      <c r="E23" s="149"/>
      <c r="F23" s="149"/>
      <c r="G23" s="149"/>
      <c r="H23" s="149"/>
      <c r="I23" s="149"/>
      <c r="J23" s="149"/>
    </row>
  </sheetData>
  <hyperlinks>
    <hyperlink ref="C1" location="Innehåll_Content!A1" display="Innehåll_Content!A1" xr:uid="{8F5E9829-674F-4417-B767-B5B359B77519}"/>
    <hyperlink ref="A1" location="Innehåll_Content!A1" display="Tillbaka till innehåll" xr:uid="{2857F5B8-7095-42A4-A30A-24FBBCCDBD54}"/>
    <hyperlink ref="B1" location="Innehåll_Content!A1" display="Back to content" xr:uid="{E3918EB1-917D-4842-BF58-FDE303D7953F}"/>
  </hyperlinks>
  <pageMargins left="0.7" right="0.7" top="0.75" bottom="0.75" header="0.3" footer="0.3"/>
  <pageSetup paperSize="9" orientation="portrait" r:id="rId1"/>
  <customProperties>
    <customPr name="ID" r:id="rId2"/>
  </customPropertie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Blad91"/>
  <dimension ref="A1:AY282"/>
  <sheetViews>
    <sheetView showGridLines="0" topLeftCell="C1" zoomScaleNormal="100" workbookViewId="0">
      <selection activeCell="B1" sqref="A1:B1048576"/>
    </sheetView>
  </sheetViews>
  <sheetFormatPr defaultColWidth="10.1640625" defaultRowHeight="15.75"/>
  <cols>
    <col min="1" max="2" width="10.1640625" style="1" hidden="1" customWidth="1"/>
    <col min="3" max="3" width="78.1640625" style="1" customWidth="1"/>
    <col min="4" max="10" width="11.6640625" style="1" customWidth="1"/>
    <col min="11" max="11" width="11.6640625" style="11" customWidth="1"/>
    <col min="12" max="33" width="11.6640625" style="1" customWidth="1"/>
    <col min="34" max="44" width="11" style="1" customWidth="1"/>
    <col min="45" max="51" width="11.6640625" style="1" customWidth="1"/>
    <col min="52" max="16384" width="10.1640625" style="1"/>
  </cols>
  <sheetData>
    <row r="1" spans="1:51">
      <c r="A1" s="457" t="s">
        <v>64</v>
      </c>
      <c r="B1" s="457" t="s">
        <v>65</v>
      </c>
      <c r="C1" s="549" t="str">
        <f>IF(Innehåll_Content!$E$2="Svenska",A1,B1)</f>
        <v>Tillbaka till innehåll</v>
      </c>
      <c r="D1" s="28"/>
    </row>
    <row r="2" spans="1:51" s="118" customFormat="1" ht="21">
      <c r="A2" s="93" t="s">
        <v>553</v>
      </c>
      <c r="B2" s="93" t="s">
        <v>554</v>
      </c>
      <c r="C2" s="695" t="str">
        <f>IF(Innehåll_Content!$E$2="Svenska",A2,B2)</f>
        <v>16. Energipriser för näringslivet</v>
      </c>
      <c r="D2" s="93"/>
    </row>
    <row r="3" spans="1:51" s="103" customFormat="1" ht="15"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4"/>
      <c r="AT3" s="104"/>
      <c r="AU3" s="104"/>
      <c r="AV3" s="104"/>
      <c r="AW3" s="104"/>
    </row>
    <row r="4" spans="1:51" s="103" customFormat="1">
      <c r="A4" s="370" t="s">
        <v>926</v>
      </c>
      <c r="B4" s="371" t="s">
        <v>927</v>
      </c>
      <c r="C4" s="370" t="str">
        <f>IF(Innehåll_Content!$E$2="Svenska",A4,B4)</f>
        <v>El- och nätpris för industrikunder, öre/kWh, 1997–2024 (2023 års priser)</v>
      </c>
      <c r="D4" s="370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  <c r="AQ4" s="102"/>
      <c r="AR4" s="102"/>
      <c r="AS4" s="102"/>
    </row>
    <row r="5" spans="1:51" s="105" customFormat="1">
      <c r="A5" s="106"/>
      <c r="B5" s="106"/>
      <c r="C5" s="106"/>
      <c r="D5" s="703" t="s">
        <v>555</v>
      </c>
      <c r="E5" s="703" t="s">
        <v>556</v>
      </c>
      <c r="F5" s="703" t="s">
        <v>557</v>
      </c>
      <c r="G5" s="703" t="s">
        <v>558</v>
      </c>
      <c r="H5" s="703" t="s">
        <v>559</v>
      </c>
      <c r="I5" s="703" t="s">
        <v>560</v>
      </c>
      <c r="J5" s="703" t="s">
        <v>561</v>
      </c>
      <c r="K5" s="703" t="s">
        <v>562</v>
      </c>
      <c r="L5" s="703" t="s">
        <v>563</v>
      </c>
      <c r="M5" s="703" t="s">
        <v>564</v>
      </c>
      <c r="N5" s="703" t="s">
        <v>565</v>
      </c>
      <c r="O5" s="703" t="s">
        <v>566</v>
      </c>
      <c r="P5" s="703" t="s">
        <v>567</v>
      </c>
      <c r="Q5" s="703" t="s">
        <v>568</v>
      </c>
      <c r="R5" s="703" t="s">
        <v>569</v>
      </c>
      <c r="S5" s="703" t="s">
        <v>570</v>
      </c>
      <c r="T5" s="703" t="s">
        <v>571</v>
      </c>
      <c r="U5" s="703" t="s">
        <v>572</v>
      </c>
      <c r="V5" s="703" t="s">
        <v>573</v>
      </c>
      <c r="W5" s="703" t="s">
        <v>574</v>
      </c>
      <c r="X5" s="703" t="s">
        <v>575</v>
      </c>
      <c r="Y5" s="703" t="s">
        <v>576</v>
      </c>
      <c r="Z5" s="703" t="s">
        <v>577</v>
      </c>
      <c r="AA5" s="703" t="s">
        <v>578</v>
      </c>
      <c r="AB5" s="703" t="s">
        <v>579</v>
      </c>
      <c r="AC5" s="703" t="s">
        <v>580</v>
      </c>
      <c r="AD5" s="703" t="s">
        <v>581</v>
      </c>
      <c r="AE5" s="703" t="s">
        <v>582</v>
      </c>
      <c r="AF5" s="703" t="s">
        <v>583</v>
      </c>
      <c r="AG5" s="703" t="s">
        <v>584</v>
      </c>
      <c r="AH5" s="703" t="s">
        <v>585</v>
      </c>
      <c r="AI5" s="703" t="s">
        <v>586</v>
      </c>
      <c r="AJ5" s="703" t="s">
        <v>587</v>
      </c>
      <c r="AK5" s="703" t="s">
        <v>588</v>
      </c>
      <c r="AL5" s="703" t="s">
        <v>589</v>
      </c>
      <c r="AM5" s="703" t="s">
        <v>590</v>
      </c>
      <c r="AN5" s="703">
        <v>2007</v>
      </c>
      <c r="AO5" s="703">
        <v>2006</v>
      </c>
      <c r="AP5" s="703">
        <v>2005</v>
      </c>
      <c r="AQ5" s="703">
        <v>2004</v>
      </c>
      <c r="AR5" s="703">
        <v>2003</v>
      </c>
      <c r="AS5" s="703">
        <v>2002</v>
      </c>
      <c r="AT5" s="703">
        <v>2001</v>
      </c>
      <c r="AU5" s="703">
        <v>2000</v>
      </c>
      <c r="AV5" s="703">
        <v>1999</v>
      </c>
      <c r="AW5" s="703">
        <v>1998</v>
      </c>
      <c r="AX5" s="703">
        <v>1997</v>
      </c>
      <c r="AY5" s="115"/>
    </row>
    <row r="6" spans="1:51" s="105" customFormat="1">
      <c r="A6" s="375" t="s">
        <v>591</v>
      </c>
      <c r="B6" s="375" t="s">
        <v>591</v>
      </c>
      <c r="C6" s="375" t="str">
        <f>IF(Innehåll_Content!$E$2="Svenska",A6,B6)</f>
        <v>1,25 GWh</v>
      </c>
      <c r="D6" s="387"/>
      <c r="E6" s="533"/>
      <c r="F6" s="494"/>
      <c r="G6" s="494"/>
      <c r="H6" s="494"/>
      <c r="I6" s="494"/>
      <c r="J6" s="494"/>
      <c r="K6" s="494"/>
      <c r="L6" s="494"/>
      <c r="M6" s="494"/>
      <c r="N6" s="494"/>
      <c r="O6" s="494"/>
      <c r="P6" s="495"/>
      <c r="Q6" s="495"/>
      <c r="R6" s="495"/>
      <c r="S6" s="495"/>
      <c r="T6" s="495"/>
      <c r="U6" s="495"/>
      <c r="V6" s="495"/>
      <c r="W6" s="495"/>
      <c r="X6" s="495"/>
      <c r="Y6" s="495"/>
      <c r="Z6" s="495"/>
      <c r="AA6" s="495"/>
      <c r="AB6" s="495"/>
      <c r="AC6" s="495"/>
      <c r="AD6" s="495"/>
      <c r="AE6" s="495"/>
      <c r="AF6" s="495"/>
      <c r="AG6" s="495"/>
      <c r="AH6" s="495"/>
      <c r="AI6" s="495"/>
      <c r="AJ6" s="495"/>
      <c r="AK6" s="495"/>
      <c r="AL6" s="495"/>
      <c r="AM6" s="496"/>
      <c r="AN6" s="497">
        <v>79.2</v>
      </c>
      <c r="AO6" s="497">
        <v>87.4</v>
      </c>
      <c r="AP6" s="497">
        <v>70</v>
      </c>
      <c r="AQ6" s="497">
        <v>78.099999999999994</v>
      </c>
      <c r="AR6" s="497">
        <v>106</v>
      </c>
      <c r="AS6" s="497">
        <v>64.2</v>
      </c>
      <c r="AT6" s="497">
        <v>68.5</v>
      </c>
      <c r="AU6" s="497">
        <v>61</v>
      </c>
      <c r="AV6" s="497">
        <v>62.9</v>
      </c>
      <c r="AW6" s="497">
        <v>66.400000000000006</v>
      </c>
      <c r="AX6" s="497">
        <v>72.400000000000006</v>
      </c>
      <c r="AY6" s="115"/>
    </row>
    <row r="7" spans="1:51" s="105" customFormat="1">
      <c r="A7" s="375" t="s">
        <v>592</v>
      </c>
      <c r="B7" s="375" t="s">
        <v>592</v>
      </c>
      <c r="C7" s="375" t="str">
        <f>IF(Innehåll_Content!$E$2="Svenska",A7,B7)</f>
        <v>10 GWh</v>
      </c>
      <c r="D7" s="387"/>
      <c r="E7" s="115"/>
      <c r="F7" s="494"/>
      <c r="G7" s="494"/>
      <c r="H7" s="494"/>
      <c r="I7" s="494"/>
      <c r="J7" s="494"/>
      <c r="K7" s="494"/>
      <c r="L7" s="494"/>
      <c r="M7" s="494"/>
      <c r="N7" s="494"/>
      <c r="O7" s="494"/>
      <c r="P7" s="495"/>
      <c r="Q7" s="495"/>
      <c r="R7" s="495"/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5"/>
      <c r="AD7" s="495"/>
      <c r="AE7" s="495"/>
      <c r="AF7" s="495"/>
      <c r="AG7" s="495"/>
      <c r="AH7" s="495"/>
      <c r="AI7" s="495"/>
      <c r="AJ7" s="495"/>
      <c r="AK7" s="495"/>
      <c r="AL7" s="495"/>
      <c r="AM7" s="498"/>
      <c r="AN7" s="497">
        <v>66.7</v>
      </c>
      <c r="AO7" s="497">
        <v>73.599999999999994</v>
      </c>
      <c r="AP7" s="497">
        <v>56</v>
      </c>
      <c r="AQ7" s="497">
        <v>64.400000000000006</v>
      </c>
      <c r="AR7" s="497">
        <v>93.8</v>
      </c>
      <c r="AS7" s="497">
        <v>49.6</v>
      </c>
      <c r="AT7" s="497">
        <v>47.2</v>
      </c>
      <c r="AU7" s="497">
        <v>42.5</v>
      </c>
      <c r="AV7" s="497">
        <v>45</v>
      </c>
      <c r="AW7" s="497">
        <v>51.3</v>
      </c>
      <c r="AX7" s="497">
        <v>54.8</v>
      </c>
      <c r="AY7" s="115"/>
    </row>
    <row r="8" spans="1:51" s="105" customFormat="1">
      <c r="A8" s="375" t="s">
        <v>593</v>
      </c>
      <c r="B8" s="375" t="s">
        <v>593</v>
      </c>
      <c r="C8" s="375" t="str">
        <f>IF(Innehåll_Content!$E$2="Svenska",A8,B8)</f>
        <v>24 GWh</v>
      </c>
      <c r="D8" s="387"/>
      <c r="E8" s="115"/>
      <c r="F8" s="498"/>
      <c r="G8" s="498"/>
      <c r="H8" s="498"/>
      <c r="I8" s="498"/>
      <c r="J8" s="498"/>
      <c r="K8" s="494"/>
      <c r="L8" s="494"/>
      <c r="M8" s="494"/>
      <c r="N8" s="495"/>
      <c r="O8" s="495"/>
      <c r="P8" s="495"/>
      <c r="Q8" s="495"/>
      <c r="R8" s="495"/>
      <c r="S8" s="495"/>
      <c r="T8" s="495"/>
      <c r="U8" s="495"/>
      <c r="V8" s="495"/>
      <c r="W8" s="495"/>
      <c r="X8" s="495"/>
      <c r="Y8" s="495"/>
      <c r="Z8" s="495"/>
      <c r="AA8" s="495"/>
      <c r="AB8" s="495"/>
      <c r="AC8" s="495"/>
      <c r="AD8" s="495"/>
      <c r="AE8" s="495"/>
      <c r="AF8" s="495"/>
      <c r="AG8" s="495"/>
      <c r="AH8" s="495"/>
      <c r="AI8" s="495"/>
      <c r="AJ8" s="495"/>
      <c r="AK8" s="495"/>
      <c r="AL8" s="495"/>
      <c r="AM8" s="496"/>
      <c r="AN8" s="497">
        <v>61.1</v>
      </c>
      <c r="AO8" s="497">
        <v>68.3</v>
      </c>
      <c r="AP8" s="497">
        <v>50.5</v>
      </c>
      <c r="AQ8" s="497">
        <v>58.9</v>
      </c>
      <c r="AR8" s="497">
        <v>88.1</v>
      </c>
      <c r="AS8" s="497">
        <v>44.8</v>
      </c>
      <c r="AT8" s="497">
        <v>41.4</v>
      </c>
      <c r="AU8" s="497">
        <v>37.700000000000003</v>
      </c>
      <c r="AV8" s="497">
        <v>39.200000000000003</v>
      </c>
      <c r="AW8" s="497">
        <v>44.9</v>
      </c>
      <c r="AX8" s="497">
        <v>48.8</v>
      </c>
      <c r="AY8" s="115"/>
    </row>
    <row r="9" spans="1:51" s="105" customFormat="1">
      <c r="A9" s="375" t="s">
        <v>594</v>
      </c>
      <c r="B9" s="375" t="s">
        <v>594</v>
      </c>
      <c r="C9" s="375" t="str">
        <f>IF(Innehåll_Content!$E$2="Svenska",A9,B9)</f>
        <v>0,5 - &lt; 2  GWh</v>
      </c>
      <c r="D9" s="497">
        <v>95.18043116945681</v>
      </c>
      <c r="E9" s="497">
        <v>104.32117547874262</v>
      </c>
      <c r="F9" s="497">
        <v>104.7</v>
      </c>
      <c r="G9" s="497">
        <v>121.2</v>
      </c>
      <c r="H9" s="497">
        <v>178.5</v>
      </c>
      <c r="I9" s="497">
        <v>127.1</v>
      </c>
      <c r="J9" s="497">
        <v>117.4</v>
      </c>
      <c r="K9" s="497">
        <v>84.6</v>
      </c>
      <c r="L9" s="497">
        <v>83.3</v>
      </c>
      <c r="M9" s="497">
        <v>75.599999999999994</v>
      </c>
      <c r="N9" s="497">
        <v>85</v>
      </c>
      <c r="O9" s="497">
        <v>93.7</v>
      </c>
      <c r="P9" s="497">
        <v>95</v>
      </c>
      <c r="Q9" s="497">
        <v>85.3</v>
      </c>
      <c r="R9" s="497">
        <v>78.400000000000006</v>
      </c>
      <c r="S9" s="497">
        <v>77.900000000000006</v>
      </c>
      <c r="T9" s="497">
        <v>80.599999999999994</v>
      </c>
      <c r="U9" s="497">
        <v>73.099999999999994</v>
      </c>
      <c r="V9" s="497">
        <v>71.2</v>
      </c>
      <c r="W9" s="497">
        <v>74.900000000000006</v>
      </c>
      <c r="X9" s="497">
        <v>79.3</v>
      </c>
      <c r="Y9" s="497">
        <v>81.099999999999994</v>
      </c>
      <c r="Z9" s="497">
        <v>84.2</v>
      </c>
      <c r="AA9" s="497">
        <v>88.2</v>
      </c>
      <c r="AB9" s="497">
        <v>84.8</v>
      </c>
      <c r="AC9" s="497">
        <v>92.5</v>
      </c>
      <c r="AD9" s="497">
        <v>98.5</v>
      </c>
      <c r="AE9" s="497">
        <v>103.7</v>
      </c>
      <c r="AF9" s="497">
        <v>104.1</v>
      </c>
      <c r="AG9" s="497">
        <v>79</v>
      </c>
      <c r="AH9" s="497">
        <v>97.2</v>
      </c>
      <c r="AI9" s="497">
        <v>97.2</v>
      </c>
      <c r="AJ9" s="497">
        <v>102.1</v>
      </c>
      <c r="AK9" s="497">
        <v>87.3</v>
      </c>
      <c r="AL9" s="497">
        <v>84.8</v>
      </c>
      <c r="AM9" s="497">
        <v>79.2</v>
      </c>
      <c r="AN9" s="498"/>
      <c r="AO9" s="498"/>
      <c r="AP9" s="498"/>
      <c r="AQ9" s="498"/>
      <c r="AR9" s="498"/>
      <c r="AS9" s="498"/>
      <c r="AT9" s="498"/>
      <c r="AU9" s="498"/>
      <c r="AV9" s="499"/>
      <c r="AW9" s="499"/>
      <c r="AX9" s="499"/>
      <c r="AY9" s="115"/>
    </row>
    <row r="10" spans="1:51" s="105" customFormat="1">
      <c r="A10" s="375" t="s">
        <v>595</v>
      </c>
      <c r="B10" s="375" t="s">
        <v>595</v>
      </c>
      <c r="C10" s="375" t="str">
        <f>IF(Innehåll_Content!$E$2="Svenska",A10,B10)</f>
        <v>2 - &lt; 20 GWh</v>
      </c>
      <c r="D10" s="497">
        <v>80.924759725400449</v>
      </c>
      <c r="E10" s="497">
        <v>92.67158858244008</v>
      </c>
      <c r="F10" s="497">
        <v>90.5</v>
      </c>
      <c r="G10" s="497">
        <v>111.3</v>
      </c>
      <c r="H10" s="497">
        <v>157.6</v>
      </c>
      <c r="I10" s="497">
        <v>111.2</v>
      </c>
      <c r="J10" s="497">
        <v>105.7</v>
      </c>
      <c r="K10" s="497">
        <v>72.099999999999994</v>
      </c>
      <c r="L10" s="497">
        <v>68.8</v>
      </c>
      <c r="M10" s="497">
        <v>61.1</v>
      </c>
      <c r="N10" s="497">
        <v>72.3</v>
      </c>
      <c r="O10" s="497">
        <v>80</v>
      </c>
      <c r="P10" s="497">
        <v>81.099999999999994</v>
      </c>
      <c r="Q10" s="497">
        <v>70.599999999999994</v>
      </c>
      <c r="R10" s="497">
        <v>67.400000000000006</v>
      </c>
      <c r="S10" s="497">
        <v>66.5</v>
      </c>
      <c r="T10" s="497">
        <v>68.5</v>
      </c>
      <c r="U10" s="497">
        <v>63</v>
      </c>
      <c r="V10" s="497">
        <v>62.1</v>
      </c>
      <c r="W10" s="497">
        <v>65.599999999999994</v>
      </c>
      <c r="X10" s="497">
        <v>71.099999999999994</v>
      </c>
      <c r="Y10" s="497">
        <v>73.400000000000006</v>
      </c>
      <c r="Z10" s="497">
        <v>75.8</v>
      </c>
      <c r="AA10" s="497">
        <v>75.599999999999994</v>
      </c>
      <c r="AB10" s="497">
        <v>73.2</v>
      </c>
      <c r="AC10" s="497">
        <v>80.900000000000006</v>
      </c>
      <c r="AD10" s="497">
        <v>84.3</v>
      </c>
      <c r="AE10" s="497">
        <v>90.7</v>
      </c>
      <c r="AF10" s="497">
        <v>90.8</v>
      </c>
      <c r="AG10" s="497">
        <v>93.4</v>
      </c>
      <c r="AH10" s="497">
        <v>83.7</v>
      </c>
      <c r="AI10" s="497">
        <v>86.4</v>
      </c>
      <c r="AJ10" s="497">
        <v>91.4</v>
      </c>
      <c r="AK10" s="497">
        <v>77.900000000000006</v>
      </c>
      <c r="AL10" s="497">
        <v>75</v>
      </c>
      <c r="AM10" s="497">
        <v>66.7</v>
      </c>
      <c r="AN10" s="498"/>
      <c r="AO10" s="498"/>
      <c r="AP10" s="498"/>
      <c r="AQ10" s="498"/>
      <c r="AR10" s="498"/>
      <c r="AS10" s="498"/>
      <c r="AT10" s="498"/>
      <c r="AU10" s="498"/>
      <c r="AV10" s="498"/>
      <c r="AW10" s="498"/>
      <c r="AX10" s="498"/>
      <c r="AY10" s="115"/>
    </row>
    <row r="11" spans="1:51" s="105" customFormat="1">
      <c r="A11" s="376" t="s">
        <v>596</v>
      </c>
      <c r="B11" s="376" t="s">
        <v>596</v>
      </c>
      <c r="C11" s="376" t="str">
        <f>IF(Innehåll_Content!$E$2="Svenska",A11,B11)</f>
        <v>20 - &lt; 70 GWh</v>
      </c>
      <c r="D11" s="500">
        <v>66.707985065638923</v>
      </c>
      <c r="E11" s="500">
        <v>80.312135372756828</v>
      </c>
      <c r="F11" s="500">
        <v>83.8</v>
      </c>
      <c r="G11" s="500">
        <v>104</v>
      </c>
      <c r="H11" s="500">
        <v>150.6</v>
      </c>
      <c r="I11" s="500">
        <v>102.6</v>
      </c>
      <c r="J11" s="500">
        <v>95.7</v>
      </c>
      <c r="K11" s="500">
        <v>63.9</v>
      </c>
      <c r="L11" s="500">
        <v>59.2</v>
      </c>
      <c r="M11" s="500">
        <v>49.2</v>
      </c>
      <c r="N11" s="500">
        <v>60.7</v>
      </c>
      <c r="O11" s="500">
        <v>66.900000000000006</v>
      </c>
      <c r="P11" s="500">
        <v>73</v>
      </c>
      <c r="Q11" s="500">
        <v>60</v>
      </c>
      <c r="R11" s="500">
        <v>57.7</v>
      </c>
      <c r="S11" s="500">
        <v>55.9</v>
      </c>
      <c r="T11" s="500">
        <v>63.3</v>
      </c>
      <c r="U11" s="500">
        <v>54.9</v>
      </c>
      <c r="V11" s="500">
        <v>53.9</v>
      </c>
      <c r="W11" s="500">
        <v>57.6</v>
      </c>
      <c r="X11" s="500">
        <v>63.5</v>
      </c>
      <c r="Y11" s="500">
        <v>64.400000000000006</v>
      </c>
      <c r="Z11" s="500">
        <v>66.400000000000006</v>
      </c>
      <c r="AA11" s="500">
        <v>68.5</v>
      </c>
      <c r="AB11" s="500">
        <v>64.2</v>
      </c>
      <c r="AC11" s="500">
        <v>72</v>
      </c>
      <c r="AD11" s="500">
        <v>72.599999999999994</v>
      </c>
      <c r="AE11" s="500">
        <v>83</v>
      </c>
      <c r="AF11" s="500">
        <v>72.599999999999994</v>
      </c>
      <c r="AG11" s="500">
        <v>90.8</v>
      </c>
      <c r="AH11" s="500">
        <v>78.3</v>
      </c>
      <c r="AI11" s="500">
        <v>77</v>
      </c>
      <c r="AJ11" s="500">
        <v>81.900000000000006</v>
      </c>
      <c r="AK11" s="500">
        <v>69.900000000000006</v>
      </c>
      <c r="AL11" s="500">
        <v>68.099999999999994</v>
      </c>
      <c r="AM11" s="500">
        <v>61.1</v>
      </c>
      <c r="AN11" s="501"/>
      <c r="AO11" s="501"/>
      <c r="AP11" s="501"/>
      <c r="AQ11" s="501"/>
      <c r="AR11" s="501"/>
      <c r="AS11" s="501"/>
      <c r="AT11" s="501"/>
      <c r="AU11" s="501"/>
      <c r="AV11" s="502"/>
      <c r="AW11" s="502"/>
      <c r="AX11" s="502"/>
      <c r="AY11" s="115"/>
    </row>
    <row r="12" spans="1:51" s="105" customFormat="1">
      <c r="D12" s="387"/>
      <c r="E12" s="115"/>
      <c r="F12" s="503"/>
      <c r="G12" s="503"/>
      <c r="H12" s="503"/>
      <c r="I12" s="503"/>
      <c r="J12" s="111"/>
      <c r="K12" s="111"/>
      <c r="L12" s="111"/>
      <c r="M12" s="111"/>
      <c r="N12" s="111"/>
      <c r="O12" s="111"/>
      <c r="P12" s="111"/>
      <c r="Q12" s="111"/>
      <c r="R12" s="111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  <c r="AR12" s="115"/>
      <c r="AS12" s="115"/>
      <c r="AT12" s="115"/>
      <c r="AU12" s="115"/>
      <c r="AV12" s="115"/>
      <c r="AW12" s="115"/>
      <c r="AX12" s="115"/>
      <c r="AY12" s="115"/>
    </row>
    <row r="13" spans="1:51" s="103" customFormat="1">
      <c r="D13" s="387"/>
      <c r="E13" s="111"/>
      <c r="F13" s="111"/>
      <c r="G13" s="111"/>
      <c r="H13" s="111"/>
      <c r="I13" s="111"/>
      <c r="J13" s="504"/>
      <c r="K13" s="111"/>
      <c r="L13" s="111"/>
      <c r="M13" s="111"/>
      <c r="N13" s="111"/>
      <c r="O13" s="111"/>
      <c r="P13" s="111"/>
      <c r="Q13" s="111"/>
      <c r="R13" s="505"/>
      <c r="S13" s="505"/>
      <c r="T13" s="505"/>
      <c r="U13" s="505"/>
      <c r="V13" s="505"/>
      <c r="W13" s="505"/>
      <c r="X13" s="505"/>
      <c r="Y13" s="505"/>
      <c r="Z13" s="505"/>
      <c r="AA13" s="505"/>
      <c r="AB13" s="505"/>
      <c r="AC13" s="505"/>
      <c r="AD13" s="505"/>
      <c r="AE13" s="505"/>
      <c r="AF13" s="505"/>
      <c r="AG13" s="505"/>
      <c r="AH13" s="505"/>
      <c r="AI13" s="505"/>
      <c r="AJ13" s="505"/>
      <c r="AK13" s="505"/>
      <c r="AL13" s="505"/>
      <c r="AM13" s="505"/>
      <c r="AN13" s="505"/>
      <c r="AO13" s="505"/>
      <c r="AP13" s="505"/>
      <c r="AQ13" s="505"/>
      <c r="AR13" s="505"/>
      <c r="AS13" s="505"/>
      <c r="AT13" s="505"/>
      <c r="AU13" s="505"/>
      <c r="AV13" s="505"/>
      <c r="AW13" s="505"/>
      <c r="AX13" s="111"/>
      <c r="AY13" s="111"/>
    </row>
    <row r="14" spans="1:51" s="112" customFormat="1">
      <c r="A14" s="370" t="s">
        <v>928</v>
      </c>
      <c r="B14" s="371" t="s">
        <v>929</v>
      </c>
      <c r="C14" s="370" t="str">
        <f>IF(Innehåll_Content!$E$2="Svenska",A14,B14)</f>
        <v>Gaspris för näringslivet inom EU-ETS, öre/kWh, 1996–2024 (2023 års priser)</v>
      </c>
      <c r="D14" s="388"/>
      <c r="E14" s="113"/>
      <c r="F14" s="114"/>
      <c r="G14" s="114"/>
      <c r="H14" s="114"/>
      <c r="I14" s="114"/>
      <c r="J14" s="113"/>
      <c r="K14" s="113"/>
      <c r="L14" s="113"/>
      <c r="M14" s="113"/>
      <c r="N14" s="113"/>
      <c r="O14" s="113"/>
      <c r="P14" s="113"/>
      <c r="Q14" s="113"/>
      <c r="R14" s="506"/>
      <c r="S14" s="506"/>
      <c r="T14" s="506"/>
      <c r="U14" s="506"/>
      <c r="V14" s="506"/>
      <c r="W14" s="506"/>
      <c r="X14" s="506"/>
      <c r="Y14" s="506"/>
      <c r="Z14" s="506"/>
      <c r="AA14" s="506"/>
      <c r="AB14" s="506"/>
      <c r="AC14" s="506"/>
      <c r="AD14" s="506"/>
      <c r="AE14" s="506"/>
      <c r="AF14" s="506"/>
      <c r="AG14" s="506"/>
      <c r="AH14" s="506"/>
      <c r="AI14" s="506"/>
      <c r="AJ14" s="506"/>
      <c r="AK14" s="506"/>
      <c r="AL14" s="506"/>
      <c r="AM14" s="506"/>
      <c r="AN14" s="506"/>
      <c r="AO14" s="506"/>
      <c r="AP14" s="506"/>
      <c r="AQ14" s="506"/>
      <c r="AR14" s="506"/>
      <c r="AS14" s="506"/>
      <c r="AT14" s="506"/>
      <c r="AU14" s="506"/>
      <c r="AV14" s="113"/>
      <c r="AW14" s="113"/>
      <c r="AX14" s="113"/>
      <c r="AY14" s="113"/>
    </row>
    <row r="15" spans="1:51" s="108" customFormat="1">
      <c r="A15" s="107"/>
      <c r="B15" s="107"/>
      <c r="C15" s="107"/>
      <c r="D15" s="703" t="s">
        <v>555</v>
      </c>
      <c r="E15" s="703" t="s">
        <v>556</v>
      </c>
      <c r="F15" s="703" t="s">
        <v>557</v>
      </c>
      <c r="G15" s="703" t="s">
        <v>558</v>
      </c>
      <c r="H15" s="703" t="s">
        <v>559</v>
      </c>
      <c r="I15" s="703" t="s">
        <v>560</v>
      </c>
      <c r="J15" s="703" t="s">
        <v>561</v>
      </c>
      <c r="K15" s="703" t="s">
        <v>562</v>
      </c>
      <c r="L15" s="703" t="s">
        <v>563</v>
      </c>
      <c r="M15" s="703" t="s">
        <v>564</v>
      </c>
      <c r="N15" s="703" t="s">
        <v>565</v>
      </c>
      <c r="O15" s="703" t="s">
        <v>566</v>
      </c>
      <c r="P15" s="703" t="s">
        <v>567</v>
      </c>
      <c r="Q15" s="703" t="s">
        <v>568</v>
      </c>
      <c r="R15" s="703" t="s">
        <v>569</v>
      </c>
      <c r="S15" s="703" t="s">
        <v>570</v>
      </c>
      <c r="T15" s="703" t="s">
        <v>571</v>
      </c>
      <c r="U15" s="703" t="s">
        <v>572</v>
      </c>
      <c r="V15" s="703" t="s">
        <v>573</v>
      </c>
      <c r="W15" s="703" t="s">
        <v>574</v>
      </c>
      <c r="X15" s="703" t="s">
        <v>575</v>
      </c>
      <c r="Y15" s="703" t="s">
        <v>576</v>
      </c>
      <c r="Z15" s="703" t="s">
        <v>577</v>
      </c>
      <c r="AA15" s="703" t="s">
        <v>578</v>
      </c>
      <c r="AB15" s="703" t="s">
        <v>579</v>
      </c>
      <c r="AC15" s="703" t="s">
        <v>580</v>
      </c>
      <c r="AD15" s="703" t="s">
        <v>581</v>
      </c>
      <c r="AE15" s="703" t="s">
        <v>582</v>
      </c>
      <c r="AF15" s="703" t="s">
        <v>583</v>
      </c>
      <c r="AG15" s="703" t="s">
        <v>584</v>
      </c>
      <c r="AH15" s="703" t="s">
        <v>585</v>
      </c>
      <c r="AI15" s="703" t="s">
        <v>586</v>
      </c>
      <c r="AJ15" s="703" t="s">
        <v>587</v>
      </c>
      <c r="AK15" s="703" t="s">
        <v>588</v>
      </c>
      <c r="AL15" s="703" t="s">
        <v>589</v>
      </c>
      <c r="AM15" s="703" t="s">
        <v>590</v>
      </c>
      <c r="AN15" s="703">
        <v>2007</v>
      </c>
      <c r="AO15" s="703">
        <v>2006</v>
      </c>
      <c r="AP15" s="703">
        <v>2005</v>
      </c>
      <c r="AQ15" s="703">
        <v>2004</v>
      </c>
      <c r="AR15" s="703">
        <v>2003</v>
      </c>
      <c r="AS15" s="703">
        <v>2002</v>
      </c>
      <c r="AT15" s="703">
        <v>2001</v>
      </c>
      <c r="AU15" s="703">
        <v>2000</v>
      </c>
      <c r="AV15" s="703">
        <v>1999</v>
      </c>
      <c r="AW15" s="703">
        <v>1998</v>
      </c>
      <c r="AX15" s="703">
        <v>1997</v>
      </c>
      <c r="AY15" s="703">
        <v>1996</v>
      </c>
    </row>
    <row r="16" spans="1:51" s="108" customFormat="1">
      <c r="A16" s="375" t="s">
        <v>551</v>
      </c>
      <c r="B16" s="377" t="s">
        <v>552</v>
      </c>
      <c r="C16" s="375" t="str">
        <f>IF(Innehåll_Content!$E$2="Svenska",A16,B16)</f>
        <v>Produkt</v>
      </c>
      <c r="D16" s="387"/>
      <c r="E16" s="114"/>
      <c r="F16" s="507"/>
      <c r="G16" s="507"/>
      <c r="H16" s="507"/>
      <c r="I16" s="507"/>
      <c r="J16" s="507"/>
      <c r="K16" s="507"/>
      <c r="L16" s="507"/>
      <c r="M16" s="507"/>
      <c r="N16" s="507"/>
      <c r="O16" s="507"/>
      <c r="P16" s="497"/>
      <c r="Q16" s="497"/>
      <c r="R16" s="497"/>
      <c r="S16" s="497"/>
      <c r="T16" s="497"/>
      <c r="U16" s="497"/>
      <c r="V16" s="497"/>
      <c r="W16" s="497"/>
      <c r="X16" s="507"/>
      <c r="Y16" s="507"/>
      <c r="Z16" s="507"/>
      <c r="AA16" s="507"/>
      <c r="AB16" s="497"/>
      <c r="AC16" s="497"/>
      <c r="AD16" s="497"/>
      <c r="AE16" s="497"/>
      <c r="AF16" s="507"/>
      <c r="AG16" s="507"/>
      <c r="AH16" s="507"/>
      <c r="AI16" s="507"/>
      <c r="AJ16" s="507"/>
      <c r="AK16" s="507"/>
      <c r="AL16" s="507"/>
      <c r="AM16" s="497"/>
      <c r="AN16" s="497">
        <v>38.299999999999997</v>
      </c>
      <c r="AO16" s="497">
        <v>48.6</v>
      </c>
      <c r="AP16" s="497">
        <v>37.9</v>
      </c>
      <c r="AQ16" s="497">
        <v>29.7</v>
      </c>
      <c r="AR16" s="497">
        <v>32.6</v>
      </c>
      <c r="AS16" s="497">
        <v>29</v>
      </c>
      <c r="AT16" s="497">
        <v>38.299999999999997</v>
      </c>
      <c r="AU16" s="497">
        <v>24.3</v>
      </c>
      <c r="AV16" s="497">
        <v>17.2</v>
      </c>
      <c r="AW16" s="497">
        <v>22.6</v>
      </c>
      <c r="AX16" s="497">
        <v>23.5</v>
      </c>
      <c r="AY16" s="497">
        <v>20.100000000000001</v>
      </c>
    </row>
    <row r="17" spans="1:51" s="108" customFormat="1">
      <c r="A17" s="375" t="s">
        <v>597</v>
      </c>
      <c r="B17" s="377" t="s">
        <v>598</v>
      </c>
      <c r="C17" s="375" t="str">
        <f>IF(Innehåll_Content!$E$2="Svenska",A17,B17)</f>
        <v xml:space="preserve">Koldioxidskatt </v>
      </c>
      <c r="D17" s="387"/>
      <c r="E17" s="114"/>
      <c r="F17" s="507"/>
      <c r="G17" s="507"/>
      <c r="H17" s="507"/>
      <c r="I17" s="507"/>
      <c r="J17" s="507"/>
      <c r="K17" s="507"/>
      <c r="L17" s="507"/>
      <c r="M17" s="507"/>
      <c r="N17" s="507"/>
      <c r="O17" s="507"/>
      <c r="P17" s="497"/>
      <c r="Q17" s="497"/>
      <c r="R17" s="497"/>
      <c r="S17" s="497"/>
      <c r="T17" s="497"/>
      <c r="U17" s="497"/>
      <c r="V17" s="497"/>
      <c r="W17" s="497"/>
      <c r="X17" s="507"/>
      <c r="Y17" s="507"/>
      <c r="Z17" s="507"/>
      <c r="AA17" s="507"/>
      <c r="AB17" s="497"/>
      <c r="AC17" s="497"/>
      <c r="AD17" s="497"/>
      <c r="AE17" s="497"/>
      <c r="AF17" s="507"/>
      <c r="AG17" s="507"/>
      <c r="AH17" s="507"/>
      <c r="AI17" s="507"/>
      <c r="AJ17" s="507"/>
      <c r="AK17" s="507"/>
      <c r="AL17" s="507"/>
      <c r="AM17" s="497"/>
      <c r="AN17" s="497">
        <v>5.3</v>
      </c>
      <c r="AO17" s="497">
        <v>5.4</v>
      </c>
      <c r="AP17" s="497">
        <v>5.4</v>
      </c>
      <c r="AQ17" s="497">
        <v>5.4</v>
      </c>
      <c r="AR17" s="497">
        <v>5.4</v>
      </c>
      <c r="AS17" s="497">
        <v>5.5</v>
      </c>
      <c r="AT17" s="497">
        <v>5.5</v>
      </c>
      <c r="AU17" s="497">
        <v>5.6</v>
      </c>
      <c r="AV17" s="497">
        <v>5.6</v>
      </c>
      <c r="AW17" s="497">
        <v>5.7</v>
      </c>
      <c r="AX17" s="497">
        <v>5.6</v>
      </c>
      <c r="AY17" s="497">
        <v>2.8</v>
      </c>
    </row>
    <row r="18" spans="1:51" s="108" customFormat="1">
      <c r="A18" s="375" t="s">
        <v>551</v>
      </c>
      <c r="B18" s="377" t="s">
        <v>552</v>
      </c>
      <c r="C18" s="375" t="str">
        <f>IF(Innehåll_Content!$E$2="Svenska",A18,B18)</f>
        <v>Produkt</v>
      </c>
      <c r="D18" s="497">
        <v>71.093597494881365</v>
      </c>
      <c r="E18" s="497">
        <v>62.439062989280977</v>
      </c>
      <c r="F18" s="497">
        <v>122.6</v>
      </c>
      <c r="G18" s="497">
        <v>130.1</v>
      </c>
      <c r="H18" s="497">
        <v>181.6</v>
      </c>
      <c r="I18" s="497">
        <v>116.2</v>
      </c>
      <c r="J18" s="497">
        <v>100.1</v>
      </c>
      <c r="K18" s="497">
        <v>38.6</v>
      </c>
      <c r="L18" s="497">
        <v>24.3</v>
      </c>
      <c r="M18" s="497" t="s">
        <v>599</v>
      </c>
      <c r="N18" s="497">
        <v>29.8</v>
      </c>
      <c r="O18" s="497">
        <v>32.299999999999997</v>
      </c>
      <c r="P18" s="497">
        <v>41.7</v>
      </c>
      <c r="Q18" s="497">
        <v>47.2</v>
      </c>
      <c r="R18" s="497">
        <v>36.799999999999997</v>
      </c>
      <c r="S18" s="497">
        <v>29.8</v>
      </c>
      <c r="T18" s="497">
        <v>33.200000000000003</v>
      </c>
      <c r="U18" s="497">
        <v>30</v>
      </c>
      <c r="V18" s="497">
        <v>35.4</v>
      </c>
      <c r="W18" s="497">
        <v>39.9</v>
      </c>
      <c r="X18" s="497">
        <v>37.9</v>
      </c>
      <c r="Y18" s="497">
        <v>38.799999999999997</v>
      </c>
      <c r="Z18" s="497">
        <v>42.9</v>
      </c>
      <c r="AA18" s="497">
        <v>43.4</v>
      </c>
      <c r="AB18" s="497">
        <v>43.2</v>
      </c>
      <c r="AC18" s="497">
        <v>45.5</v>
      </c>
      <c r="AD18" s="497">
        <v>49.6</v>
      </c>
      <c r="AE18" s="497">
        <v>45.4</v>
      </c>
      <c r="AF18" s="497">
        <v>46.3</v>
      </c>
      <c r="AG18" s="497">
        <v>45.2</v>
      </c>
      <c r="AH18" s="497">
        <v>46.6</v>
      </c>
      <c r="AI18" s="497">
        <v>39.700000000000003</v>
      </c>
      <c r="AJ18" s="497">
        <v>50.4</v>
      </c>
      <c r="AK18" s="497">
        <v>50.8</v>
      </c>
      <c r="AL18" s="497">
        <v>43.4</v>
      </c>
      <c r="AM18" s="497">
        <v>38.299999999999997</v>
      </c>
      <c r="AN18" s="497"/>
      <c r="AO18" s="497"/>
      <c r="AP18" s="497"/>
      <c r="AQ18" s="497"/>
      <c r="AR18" s="497"/>
      <c r="AS18" s="497"/>
      <c r="AT18" s="497"/>
      <c r="AU18" s="497"/>
      <c r="AV18" s="497"/>
      <c r="AW18" s="497"/>
      <c r="AX18" s="497"/>
      <c r="AY18" s="497"/>
    </row>
    <row r="19" spans="1:51" s="105" customFormat="1">
      <c r="A19" s="375" t="s">
        <v>600</v>
      </c>
      <c r="B19" s="377" t="s">
        <v>601</v>
      </c>
      <c r="C19" s="375" t="str">
        <f>IF(Innehåll_Content!$E$2="Svenska",A19,B19)</f>
        <v>EUA-pris</v>
      </c>
      <c r="D19" s="511">
        <v>15.154250814221433</v>
      </c>
      <c r="E19" s="511">
        <v>15.154250814221433</v>
      </c>
      <c r="F19" s="497">
        <v>20</v>
      </c>
      <c r="G19" s="497">
        <v>20</v>
      </c>
      <c r="H19" s="497">
        <v>19.2</v>
      </c>
      <c r="I19" s="497">
        <v>19.2</v>
      </c>
      <c r="J19" s="497">
        <v>13.1</v>
      </c>
      <c r="K19" s="497">
        <v>13.1</v>
      </c>
      <c r="L19" s="497">
        <v>6.4</v>
      </c>
      <c r="M19" s="497">
        <v>6.4</v>
      </c>
      <c r="N19" s="497">
        <v>6.5</v>
      </c>
      <c r="O19" s="497">
        <v>6.5</v>
      </c>
      <c r="P19" s="497">
        <v>3.8</v>
      </c>
      <c r="Q19" s="497">
        <v>3.8</v>
      </c>
      <c r="R19" s="497">
        <v>1.4</v>
      </c>
      <c r="S19" s="497">
        <v>1.4</v>
      </c>
      <c r="T19" s="497">
        <v>1.3</v>
      </c>
      <c r="U19" s="497">
        <v>1.3</v>
      </c>
      <c r="V19" s="497">
        <v>1.9</v>
      </c>
      <c r="W19" s="497">
        <v>1.9</v>
      </c>
      <c r="X19" s="497">
        <v>1.4</v>
      </c>
      <c r="Y19" s="497">
        <v>1.4</v>
      </c>
      <c r="Z19" s="497">
        <v>1</v>
      </c>
      <c r="AA19" s="497">
        <v>1</v>
      </c>
      <c r="AB19" s="497">
        <v>1.7</v>
      </c>
      <c r="AC19" s="497">
        <v>1.7</v>
      </c>
      <c r="AD19" s="497">
        <v>3.2</v>
      </c>
      <c r="AE19" s="497">
        <v>3.2</v>
      </c>
      <c r="AF19" s="497">
        <v>3.8</v>
      </c>
      <c r="AG19" s="497">
        <v>3.8</v>
      </c>
      <c r="AH19" s="497">
        <v>3.9</v>
      </c>
      <c r="AI19" s="497">
        <v>3.9</v>
      </c>
      <c r="AJ19" s="497">
        <v>5.9</v>
      </c>
      <c r="AK19" s="497">
        <v>5.9</v>
      </c>
      <c r="AL19" s="497">
        <v>0.6</v>
      </c>
      <c r="AM19" s="497">
        <v>0.6</v>
      </c>
      <c r="AN19" s="497">
        <v>0.6</v>
      </c>
      <c r="AO19" s="497">
        <v>4.9000000000000004</v>
      </c>
      <c r="AP19" s="497">
        <v>5.4</v>
      </c>
      <c r="AQ19" s="497">
        <v>0</v>
      </c>
      <c r="AR19" s="497"/>
      <c r="AS19" s="497"/>
      <c r="AT19" s="497"/>
      <c r="AU19" s="497"/>
      <c r="AV19" s="497"/>
      <c r="AW19" s="497"/>
      <c r="AX19" s="497"/>
      <c r="AY19" s="497"/>
    </row>
    <row r="20" spans="1:51" s="108" customFormat="1">
      <c r="A20" s="375" t="s">
        <v>597</v>
      </c>
      <c r="B20" s="377" t="s">
        <v>598</v>
      </c>
      <c r="C20" s="375" t="str">
        <f>IF(Innehåll_Content!$E$2="Svenska",A20,B20)</f>
        <v xml:space="preserve">Koldioxidskatt </v>
      </c>
      <c r="D20" s="511">
        <v>0</v>
      </c>
      <c r="E20" s="511">
        <v>0</v>
      </c>
      <c r="F20" s="497">
        <v>0</v>
      </c>
      <c r="G20" s="497">
        <v>0</v>
      </c>
      <c r="H20" s="497">
        <v>0</v>
      </c>
      <c r="I20" s="497">
        <v>0</v>
      </c>
      <c r="J20" s="497">
        <v>0</v>
      </c>
      <c r="K20" s="497">
        <v>0</v>
      </c>
      <c r="L20" s="497">
        <v>0</v>
      </c>
      <c r="M20" s="497">
        <v>0</v>
      </c>
      <c r="N20" s="497">
        <v>0</v>
      </c>
      <c r="O20" s="497">
        <v>0</v>
      </c>
      <c r="P20" s="497">
        <v>0</v>
      </c>
      <c r="Q20" s="497">
        <v>0</v>
      </c>
      <c r="R20" s="497">
        <v>0</v>
      </c>
      <c r="S20" s="497">
        <v>0</v>
      </c>
      <c r="T20" s="497">
        <v>0</v>
      </c>
      <c r="U20" s="497">
        <v>0</v>
      </c>
      <c r="V20" s="497">
        <v>0</v>
      </c>
      <c r="W20" s="497">
        <v>0</v>
      </c>
      <c r="X20" s="497">
        <v>0</v>
      </c>
      <c r="Y20" s="497">
        <v>0</v>
      </c>
      <c r="Z20" s="497">
        <v>0</v>
      </c>
      <c r="AA20" s="497">
        <v>0</v>
      </c>
      <c r="AB20" s="497">
        <v>0</v>
      </c>
      <c r="AC20" s="497">
        <v>0</v>
      </c>
      <c r="AD20" s="497">
        <v>0</v>
      </c>
      <c r="AE20" s="497">
        <v>0</v>
      </c>
      <c r="AF20" s="497">
        <v>4.0999999999999996</v>
      </c>
      <c r="AG20" s="497">
        <v>4.0999999999999996</v>
      </c>
      <c r="AH20" s="497">
        <v>4.2</v>
      </c>
      <c r="AI20" s="497">
        <v>4.2</v>
      </c>
      <c r="AJ20" s="497">
        <v>4</v>
      </c>
      <c r="AK20" s="497">
        <v>4</v>
      </c>
      <c r="AL20" s="497">
        <v>5.3</v>
      </c>
      <c r="AM20" s="497">
        <v>5.3</v>
      </c>
      <c r="AN20" s="497"/>
      <c r="AO20" s="497"/>
      <c r="AP20" s="497"/>
      <c r="AQ20" s="497"/>
      <c r="AR20" s="497"/>
      <c r="AS20" s="497"/>
      <c r="AT20" s="497"/>
      <c r="AU20" s="497"/>
      <c r="AV20" s="497"/>
      <c r="AW20" s="497"/>
      <c r="AX20" s="497"/>
      <c r="AY20" s="497"/>
    </row>
    <row r="21" spans="1:51" s="108" customFormat="1">
      <c r="A21" s="375" t="s">
        <v>602</v>
      </c>
      <c r="B21" s="372" t="s">
        <v>603</v>
      </c>
      <c r="C21" s="376" t="str">
        <f>IF(Innehåll_Content!$E$2="Svenska",A21,B21)</f>
        <v>Energiskatt</v>
      </c>
      <c r="D21" s="512">
        <v>10.746392187489336</v>
      </c>
      <c r="E21" s="512">
        <v>10.746392187489336</v>
      </c>
      <c r="F21" s="500">
        <v>10.1</v>
      </c>
      <c r="G21" s="500">
        <v>10.1</v>
      </c>
      <c r="H21" s="500">
        <v>10.1</v>
      </c>
      <c r="I21" s="500">
        <v>10.1</v>
      </c>
      <c r="J21" s="500">
        <v>3.2</v>
      </c>
      <c r="K21" s="500">
        <v>3.2</v>
      </c>
      <c r="L21" s="500">
        <v>3.3</v>
      </c>
      <c r="M21" s="500">
        <v>3.3</v>
      </c>
      <c r="N21" s="500">
        <v>3.2</v>
      </c>
      <c r="O21" s="500">
        <v>3.2</v>
      </c>
      <c r="P21" s="500">
        <v>3.2</v>
      </c>
      <c r="Q21" s="500">
        <v>3.2</v>
      </c>
      <c r="R21" s="500">
        <v>3.2</v>
      </c>
      <c r="S21" s="500">
        <v>3.2</v>
      </c>
      <c r="T21" s="500">
        <v>3.3</v>
      </c>
      <c r="U21" s="500">
        <v>3.3</v>
      </c>
      <c r="V21" s="500">
        <v>3.3</v>
      </c>
      <c r="W21" s="500">
        <v>3.3</v>
      </c>
      <c r="X21" s="500">
        <v>3.2</v>
      </c>
      <c r="Y21" s="500">
        <v>3.2</v>
      </c>
      <c r="Z21" s="500">
        <v>3.2</v>
      </c>
      <c r="AA21" s="500">
        <v>3.2</v>
      </c>
      <c r="AB21" s="500">
        <v>3.2</v>
      </c>
      <c r="AC21" s="500">
        <v>3.2</v>
      </c>
      <c r="AD21" s="500">
        <v>3.1</v>
      </c>
      <c r="AE21" s="500">
        <v>3.1</v>
      </c>
      <c r="AF21" s="500">
        <v>0</v>
      </c>
      <c r="AG21" s="500">
        <v>0</v>
      </c>
      <c r="AH21" s="500">
        <v>0</v>
      </c>
      <c r="AI21" s="500">
        <v>0</v>
      </c>
      <c r="AJ21" s="500">
        <v>0</v>
      </c>
      <c r="AK21" s="500">
        <v>0</v>
      </c>
      <c r="AL21" s="500">
        <v>0</v>
      </c>
      <c r="AM21" s="500">
        <v>0</v>
      </c>
      <c r="AN21" s="500"/>
      <c r="AO21" s="500"/>
      <c r="AP21" s="500"/>
      <c r="AQ21" s="500"/>
      <c r="AR21" s="500"/>
      <c r="AS21" s="500"/>
      <c r="AT21" s="500"/>
      <c r="AU21" s="500"/>
      <c r="AV21" s="500"/>
      <c r="AW21" s="500"/>
      <c r="AX21" s="500"/>
      <c r="AY21" s="500"/>
    </row>
    <row r="22" spans="1:51" s="108" customFormat="1">
      <c r="D22" s="508"/>
      <c r="E22" s="114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4"/>
      <c r="T22" s="114"/>
      <c r="U22" s="114"/>
      <c r="V22" s="114"/>
      <c r="W22" s="114"/>
      <c r="X22" s="114"/>
      <c r="Y22" s="114"/>
      <c r="Z22" s="113"/>
      <c r="AA22" s="113"/>
      <c r="AB22" s="113"/>
      <c r="AC22" s="113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  <c r="AS22" s="114"/>
      <c r="AT22" s="114"/>
      <c r="AU22" s="114"/>
      <c r="AV22" s="114"/>
      <c r="AW22" s="114"/>
      <c r="AX22" s="114"/>
      <c r="AY22" s="114"/>
    </row>
    <row r="23" spans="1:51" s="103" customFormat="1">
      <c r="D23" s="509"/>
      <c r="E23" s="111"/>
      <c r="F23" s="111"/>
      <c r="G23" s="111"/>
      <c r="H23" s="111"/>
      <c r="I23" s="111"/>
      <c r="J23" s="504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1"/>
      <c r="AL23" s="111"/>
      <c r="AM23" s="111"/>
      <c r="AN23" s="111"/>
      <c r="AO23" s="111"/>
      <c r="AP23" s="111"/>
      <c r="AQ23" s="111"/>
      <c r="AR23" s="111"/>
      <c r="AS23" s="111"/>
      <c r="AT23" s="111"/>
      <c r="AU23" s="111"/>
      <c r="AV23" s="111"/>
      <c r="AW23" s="111"/>
      <c r="AX23" s="111"/>
      <c r="AY23" s="111"/>
    </row>
    <row r="24" spans="1:51" s="103" customFormat="1">
      <c r="A24" s="369" t="s">
        <v>930</v>
      </c>
      <c r="B24" s="373" t="s">
        <v>931</v>
      </c>
      <c r="C24" s="369" t="str">
        <f>IF(Innehåll_Content!$E$2="Svenska",A24,B24)</f>
        <v>Gaspris för näringslivet utanför EU-ETS, öre/kWh, 1996–2024 (2023 års priser)</v>
      </c>
      <c r="D24" s="510"/>
      <c r="E24" s="111"/>
      <c r="F24" s="115"/>
      <c r="G24" s="115"/>
      <c r="H24" s="115"/>
      <c r="I24" s="115"/>
      <c r="J24" s="111"/>
      <c r="K24" s="111"/>
      <c r="L24" s="111"/>
      <c r="M24" s="111"/>
      <c r="N24" s="111"/>
      <c r="O24" s="111"/>
      <c r="P24" s="111"/>
      <c r="Q24" s="111"/>
      <c r="R24" s="111"/>
      <c r="S24" s="111"/>
      <c r="T24" s="111"/>
      <c r="U24" s="111"/>
      <c r="V24" s="111"/>
      <c r="W24" s="111"/>
      <c r="X24" s="111"/>
      <c r="Y24" s="111"/>
      <c r="Z24" s="111"/>
      <c r="AA24" s="111"/>
      <c r="AB24" s="111"/>
      <c r="AC24" s="111"/>
      <c r="AD24" s="111"/>
      <c r="AE24" s="111"/>
      <c r="AF24" s="111"/>
      <c r="AG24" s="111"/>
      <c r="AH24" s="111"/>
      <c r="AI24" s="111"/>
      <c r="AJ24" s="111"/>
      <c r="AK24" s="111"/>
      <c r="AL24" s="111"/>
      <c r="AM24" s="111"/>
      <c r="AN24" s="111"/>
      <c r="AO24" s="111"/>
      <c r="AP24" s="111"/>
      <c r="AQ24" s="111"/>
      <c r="AR24" s="111"/>
      <c r="AS24" s="111"/>
      <c r="AT24" s="111"/>
      <c r="AU24" s="111"/>
      <c r="AV24" s="111"/>
      <c r="AW24" s="111"/>
      <c r="AX24" s="111"/>
      <c r="AY24" s="111"/>
    </row>
    <row r="25" spans="1:51" s="105" customFormat="1">
      <c r="A25" s="106"/>
      <c r="B25" s="106"/>
      <c r="C25" s="106"/>
      <c r="D25" s="703" t="s">
        <v>555</v>
      </c>
      <c r="E25" s="703" t="s">
        <v>556</v>
      </c>
      <c r="F25" s="703" t="s">
        <v>557</v>
      </c>
      <c r="G25" s="703" t="s">
        <v>558</v>
      </c>
      <c r="H25" s="703" t="s">
        <v>559</v>
      </c>
      <c r="I25" s="703" t="s">
        <v>560</v>
      </c>
      <c r="J25" s="703" t="s">
        <v>561</v>
      </c>
      <c r="K25" s="703" t="s">
        <v>562</v>
      </c>
      <c r="L25" s="703" t="s">
        <v>563</v>
      </c>
      <c r="M25" s="703" t="s">
        <v>564</v>
      </c>
      <c r="N25" s="703" t="s">
        <v>565</v>
      </c>
      <c r="O25" s="703" t="s">
        <v>566</v>
      </c>
      <c r="P25" s="703" t="s">
        <v>567</v>
      </c>
      <c r="Q25" s="703" t="s">
        <v>568</v>
      </c>
      <c r="R25" s="703" t="s">
        <v>569</v>
      </c>
      <c r="S25" s="703" t="s">
        <v>570</v>
      </c>
      <c r="T25" s="703" t="s">
        <v>571</v>
      </c>
      <c r="U25" s="703" t="s">
        <v>572</v>
      </c>
      <c r="V25" s="703" t="s">
        <v>573</v>
      </c>
      <c r="W25" s="703" t="s">
        <v>574</v>
      </c>
      <c r="X25" s="703" t="s">
        <v>575</v>
      </c>
      <c r="Y25" s="703" t="s">
        <v>576</v>
      </c>
      <c r="Z25" s="703" t="s">
        <v>577</v>
      </c>
      <c r="AA25" s="703" t="s">
        <v>578</v>
      </c>
      <c r="AB25" s="703" t="s">
        <v>579</v>
      </c>
      <c r="AC25" s="703" t="s">
        <v>580</v>
      </c>
      <c r="AD25" s="703" t="s">
        <v>581</v>
      </c>
      <c r="AE25" s="703" t="s">
        <v>582</v>
      </c>
      <c r="AF25" s="703" t="s">
        <v>583</v>
      </c>
      <c r="AG25" s="703" t="s">
        <v>584</v>
      </c>
      <c r="AH25" s="703" t="s">
        <v>585</v>
      </c>
      <c r="AI25" s="703" t="s">
        <v>586</v>
      </c>
      <c r="AJ25" s="703" t="s">
        <v>587</v>
      </c>
      <c r="AK25" s="703" t="s">
        <v>588</v>
      </c>
      <c r="AL25" s="703" t="s">
        <v>589</v>
      </c>
      <c r="AM25" s="703" t="s">
        <v>590</v>
      </c>
      <c r="AN25" s="703">
        <v>2007</v>
      </c>
      <c r="AO25" s="703">
        <v>2006</v>
      </c>
      <c r="AP25" s="703">
        <v>2005</v>
      </c>
      <c r="AQ25" s="703">
        <v>2004</v>
      </c>
      <c r="AR25" s="703">
        <v>2003</v>
      </c>
      <c r="AS25" s="703">
        <v>2002</v>
      </c>
      <c r="AT25" s="703">
        <v>2001</v>
      </c>
      <c r="AU25" s="703">
        <v>2000</v>
      </c>
      <c r="AV25" s="703">
        <v>1999</v>
      </c>
      <c r="AW25" s="703">
        <v>1998</v>
      </c>
      <c r="AX25" s="703">
        <v>1997</v>
      </c>
      <c r="AY25" s="703">
        <v>1996</v>
      </c>
    </row>
    <row r="26" spans="1:51" s="105" customFormat="1">
      <c r="A26" s="378" t="s">
        <v>551</v>
      </c>
      <c r="B26" s="379" t="s">
        <v>552</v>
      </c>
      <c r="C26" s="378" t="str">
        <f>IF(Innehåll_Content!$E$2="Svenska",A26,B26)</f>
        <v>Produkt</v>
      </c>
      <c r="D26" s="511"/>
      <c r="E26" s="388"/>
      <c r="F26" s="507"/>
      <c r="G26" s="507"/>
      <c r="H26" s="507"/>
      <c r="I26" s="507"/>
      <c r="J26" s="507"/>
      <c r="K26" s="507"/>
      <c r="L26" s="507"/>
      <c r="M26" s="507"/>
      <c r="N26" s="507"/>
      <c r="O26" s="507"/>
      <c r="P26" s="497"/>
      <c r="Q26" s="497"/>
      <c r="R26" s="497"/>
      <c r="S26" s="497"/>
      <c r="T26" s="497"/>
      <c r="U26" s="497"/>
      <c r="V26" s="497"/>
      <c r="W26" s="497"/>
      <c r="X26" s="507"/>
      <c r="Y26" s="507"/>
      <c r="Z26" s="507"/>
      <c r="AA26" s="507"/>
      <c r="AB26" s="497"/>
      <c r="AC26" s="497"/>
      <c r="AD26" s="497"/>
      <c r="AE26" s="497"/>
      <c r="AF26" s="507"/>
      <c r="AG26" s="507"/>
      <c r="AH26" s="507"/>
      <c r="AI26" s="507"/>
      <c r="AJ26" s="507"/>
      <c r="AK26" s="507"/>
      <c r="AL26" s="507"/>
      <c r="AM26" s="497"/>
      <c r="AN26" s="497">
        <v>38.299999999999997</v>
      </c>
      <c r="AO26" s="497">
        <v>48.6</v>
      </c>
      <c r="AP26" s="497">
        <v>37.9</v>
      </c>
      <c r="AQ26" s="497">
        <v>29.7</v>
      </c>
      <c r="AR26" s="497">
        <v>32.6</v>
      </c>
      <c r="AS26" s="497">
        <v>29</v>
      </c>
      <c r="AT26" s="497">
        <v>38.299999999999997</v>
      </c>
      <c r="AU26" s="497">
        <v>24.3</v>
      </c>
      <c r="AV26" s="497">
        <v>17.2</v>
      </c>
      <c r="AW26" s="497">
        <v>22.6</v>
      </c>
      <c r="AX26" s="497">
        <v>23.5</v>
      </c>
      <c r="AY26" s="497">
        <v>20.100000000000001</v>
      </c>
    </row>
    <row r="27" spans="1:51" s="105" customFormat="1">
      <c r="A27" s="378" t="s">
        <v>597</v>
      </c>
      <c r="B27" s="379" t="s">
        <v>598</v>
      </c>
      <c r="C27" s="378" t="str">
        <f>IF(Innehåll_Content!$E$2="Svenska",A27,B27)</f>
        <v xml:space="preserve">Koldioxidskatt </v>
      </c>
      <c r="D27" s="511"/>
      <c r="E27" s="388"/>
      <c r="F27" s="507"/>
      <c r="G27" s="507"/>
      <c r="H27" s="507"/>
      <c r="I27" s="507"/>
      <c r="J27" s="507"/>
      <c r="K27" s="507"/>
      <c r="L27" s="507"/>
      <c r="M27" s="507"/>
      <c r="N27" s="507"/>
      <c r="O27" s="507"/>
      <c r="P27" s="497"/>
      <c r="Q27" s="497"/>
      <c r="R27" s="497"/>
      <c r="S27" s="497"/>
      <c r="T27" s="497"/>
      <c r="U27" s="497"/>
      <c r="V27" s="497"/>
      <c r="W27" s="497"/>
      <c r="X27" s="507"/>
      <c r="Y27" s="507"/>
      <c r="Z27" s="507"/>
      <c r="AA27" s="507"/>
      <c r="AB27" s="497"/>
      <c r="AC27" s="497"/>
      <c r="AD27" s="497"/>
      <c r="AE27" s="497"/>
      <c r="AF27" s="507"/>
      <c r="AG27" s="507"/>
      <c r="AH27" s="507"/>
      <c r="AI27" s="507"/>
      <c r="AJ27" s="507"/>
      <c r="AK27" s="507"/>
      <c r="AL27" s="507"/>
      <c r="AM27" s="497"/>
      <c r="AN27" s="497">
        <v>5.3</v>
      </c>
      <c r="AO27" s="497">
        <v>5.4</v>
      </c>
      <c r="AP27" s="497">
        <v>5.4</v>
      </c>
      <c r="AQ27" s="497">
        <v>5.4</v>
      </c>
      <c r="AR27" s="497">
        <v>5.4</v>
      </c>
      <c r="AS27" s="497">
        <v>5.5</v>
      </c>
      <c r="AT27" s="497">
        <v>5.5</v>
      </c>
      <c r="AU27" s="497">
        <v>5.6</v>
      </c>
      <c r="AV27" s="497">
        <v>5.6</v>
      </c>
      <c r="AW27" s="497">
        <v>5.7</v>
      </c>
      <c r="AX27" s="497">
        <v>5.6</v>
      </c>
      <c r="AY27" s="497">
        <v>2.8</v>
      </c>
    </row>
    <row r="28" spans="1:51" s="105" customFormat="1">
      <c r="A28" s="378" t="s">
        <v>551</v>
      </c>
      <c r="B28" s="379" t="s">
        <v>552</v>
      </c>
      <c r="C28" s="378" t="str">
        <f>IF(Innehåll_Content!$E$2="Svenska",A28,B28)</f>
        <v>Produkt</v>
      </c>
      <c r="D28" s="497">
        <v>71.093597494881365</v>
      </c>
      <c r="E28" s="497">
        <v>62.439062989280977</v>
      </c>
      <c r="F28" s="497">
        <v>122.6</v>
      </c>
      <c r="G28" s="497">
        <v>130.1</v>
      </c>
      <c r="H28" s="497">
        <v>181.6</v>
      </c>
      <c r="I28" s="497">
        <v>116.2</v>
      </c>
      <c r="J28" s="497">
        <v>100.1</v>
      </c>
      <c r="K28" s="497">
        <v>38.6</v>
      </c>
      <c r="L28" s="497">
        <v>24.3</v>
      </c>
      <c r="M28" s="497" t="s">
        <v>599</v>
      </c>
      <c r="N28" s="497">
        <v>29.8</v>
      </c>
      <c r="O28" s="497">
        <v>32.299999999999997</v>
      </c>
      <c r="P28" s="497">
        <v>41.7</v>
      </c>
      <c r="Q28" s="497">
        <v>47.2</v>
      </c>
      <c r="R28" s="497">
        <v>36.799999999999997</v>
      </c>
      <c r="S28" s="497">
        <v>29.8</v>
      </c>
      <c r="T28" s="497">
        <v>33.200000000000003</v>
      </c>
      <c r="U28" s="497">
        <v>30</v>
      </c>
      <c r="V28" s="497">
        <v>35.4</v>
      </c>
      <c r="W28" s="497">
        <v>39.9</v>
      </c>
      <c r="X28" s="497">
        <v>37.9</v>
      </c>
      <c r="Y28" s="497">
        <v>38.799999999999997</v>
      </c>
      <c r="Z28" s="497">
        <v>42.9</v>
      </c>
      <c r="AA28" s="497">
        <v>43.4</v>
      </c>
      <c r="AB28" s="497">
        <v>43.2</v>
      </c>
      <c r="AC28" s="497">
        <v>45.5</v>
      </c>
      <c r="AD28" s="497">
        <v>49.6</v>
      </c>
      <c r="AE28" s="497">
        <v>45.4</v>
      </c>
      <c r="AF28" s="497">
        <v>46.3</v>
      </c>
      <c r="AG28" s="497">
        <v>45.2</v>
      </c>
      <c r="AH28" s="497">
        <v>46.6</v>
      </c>
      <c r="AI28" s="497">
        <v>39.700000000000003</v>
      </c>
      <c r="AJ28" s="497">
        <v>50.4</v>
      </c>
      <c r="AK28" s="497">
        <v>50.8</v>
      </c>
      <c r="AL28" s="497">
        <v>43.4</v>
      </c>
      <c r="AM28" s="497">
        <v>38.299999999999997</v>
      </c>
      <c r="AN28" s="497"/>
      <c r="AO28" s="497"/>
      <c r="AP28" s="497"/>
      <c r="AQ28" s="497"/>
      <c r="AR28" s="497"/>
      <c r="AS28" s="497"/>
      <c r="AT28" s="497"/>
      <c r="AU28" s="497"/>
      <c r="AV28" s="497"/>
      <c r="AW28" s="497"/>
      <c r="AX28" s="497"/>
      <c r="AY28" s="497"/>
    </row>
    <row r="29" spans="1:51" s="105" customFormat="1">
      <c r="A29" s="378" t="s">
        <v>597</v>
      </c>
      <c r="B29" s="379" t="s">
        <v>598</v>
      </c>
      <c r="C29" s="378" t="str">
        <f>IF(Innehåll_Content!$E$2="Svenska",A29,B29)</f>
        <v xml:space="preserve">Koldioxidskatt </v>
      </c>
      <c r="D29" s="511">
        <v>27.590406410229029</v>
      </c>
      <c r="E29" s="511">
        <v>27.590406410229029</v>
      </c>
      <c r="F29" s="497">
        <v>26</v>
      </c>
      <c r="G29" s="497">
        <v>26</v>
      </c>
      <c r="H29" s="497">
        <v>25.9</v>
      </c>
      <c r="I29" s="497">
        <v>25.9</v>
      </c>
      <c r="J29" s="497">
        <v>27.7</v>
      </c>
      <c r="K29" s="497">
        <v>27.7</v>
      </c>
      <c r="L29" s="497">
        <v>28.1</v>
      </c>
      <c r="M29" s="497">
        <v>28.1</v>
      </c>
      <c r="N29" s="497">
        <v>27.8</v>
      </c>
      <c r="O29" s="497">
        <v>27.8</v>
      </c>
      <c r="P29" s="497">
        <v>27.7</v>
      </c>
      <c r="Q29" s="497">
        <v>27.7</v>
      </c>
      <c r="R29" s="497">
        <v>22.2</v>
      </c>
      <c r="S29" s="497">
        <v>22.2</v>
      </c>
      <c r="T29" s="497">
        <v>22.4</v>
      </c>
      <c r="U29" s="497">
        <v>22.4</v>
      </c>
      <c r="V29" s="497">
        <v>17</v>
      </c>
      <c r="W29" s="497">
        <v>17</v>
      </c>
      <c r="X29" s="497">
        <v>8.1999999999999993</v>
      </c>
      <c r="Y29" s="497">
        <v>8.1999999999999993</v>
      </c>
      <c r="Z29" s="497">
        <v>8.1999999999999993</v>
      </c>
      <c r="AA29" s="497">
        <v>8.1999999999999993</v>
      </c>
      <c r="AB29" s="497">
        <v>8.1999999999999993</v>
      </c>
      <c r="AC29" s="497">
        <v>8.1999999999999993</v>
      </c>
      <c r="AD29" s="497">
        <v>8</v>
      </c>
      <c r="AE29" s="497">
        <v>8</v>
      </c>
      <c r="AF29" s="497">
        <v>5.8</v>
      </c>
      <c r="AG29" s="497">
        <v>5.8</v>
      </c>
      <c r="AH29" s="497">
        <v>5.8</v>
      </c>
      <c r="AI29" s="497">
        <v>5.8</v>
      </c>
      <c r="AJ29" s="497">
        <v>5.6</v>
      </c>
      <c r="AK29" s="497">
        <v>5.6</v>
      </c>
      <c r="AL29" s="497">
        <v>5.3</v>
      </c>
      <c r="AM29" s="497">
        <v>5.3</v>
      </c>
      <c r="AN29" s="497"/>
      <c r="AO29" s="497"/>
      <c r="AP29" s="497"/>
      <c r="AQ29" s="497"/>
      <c r="AR29" s="497"/>
      <c r="AS29" s="497"/>
      <c r="AT29" s="497"/>
      <c r="AU29" s="497"/>
      <c r="AV29" s="497"/>
      <c r="AW29" s="497"/>
      <c r="AX29" s="497"/>
      <c r="AY29" s="497"/>
    </row>
    <row r="30" spans="1:51" s="105" customFormat="1">
      <c r="A30" s="378" t="s">
        <v>602</v>
      </c>
      <c r="B30" s="372" t="s">
        <v>603</v>
      </c>
      <c r="C30" s="385" t="str">
        <f>IF(Innehåll_Content!$E$2="Svenska",A30,B30)</f>
        <v>Energiskatt</v>
      </c>
      <c r="D30" s="512">
        <v>10.746392187489336</v>
      </c>
      <c r="E30" s="512">
        <v>10.746392187489336</v>
      </c>
      <c r="F30" s="500">
        <v>10.1</v>
      </c>
      <c r="G30" s="500">
        <v>10.1</v>
      </c>
      <c r="H30" s="500">
        <v>10.1</v>
      </c>
      <c r="I30" s="500">
        <v>10.1</v>
      </c>
      <c r="J30" s="500">
        <v>3.2</v>
      </c>
      <c r="K30" s="500">
        <v>3.2</v>
      </c>
      <c r="L30" s="500">
        <v>3.3</v>
      </c>
      <c r="M30" s="500">
        <v>3.3</v>
      </c>
      <c r="N30" s="500">
        <v>3.2</v>
      </c>
      <c r="O30" s="500">
        <v>3.2</v>
      </c>
      <c r="P30" s="500">
        <v>3.2</v>
      </c>
      <c r="Q30" s="500">
        <v>3.2</v>
      </c>
      <c r="R30" s="500">
        <v>3.2</v>
      </c>
      <c r="S30" s="500">
        <v>3.2</v>
      </c>
      <c r="T30" s="500">
        <v>3.3</v>
      </c>
      <c r="U30" s="500">
        <v>3.3</v>
      </c>
      <c r="V30" s="500">
        <v>3.3</v>
      </c>
      <c r="W30" s="500">
        <v>3.3</v>
      </c>
      <c r="X30" s="500">
        <v>3.2</v>
      </c>
      <c r="Y30" s="500">
        <v>3.2</v>
      </c>
      <c r="Z30" s="500">
        <v>3.2</v>
      </c>
      <c r="AA30" s="500">
        <v>3.2</v>
      </c>
      <c r="AB30" s="500">
        <v>3.2</v>
      </c>
      <c r="AC30" s="500">
        <v>3.2</v>
      </c>
      <c r="AD30" s="500">
        <v>3.1</v>
      </c>
      <c r="AE30" s="500">
        <v>3.1</v>
      </c>
      <c r="AF30" s="500">
        <v>0</v>
      </c>
      <c r="AG30" s="500">
        <v>0</v>
      </c>
      <c r="AH30" s="500">
        <v>0</v>
      </c>
      <c r="AI30" s="500">
        <v>0</v>
      </c>
      <c r="AJ30" s="500">
        <v>0</v>
      </c>
      <c r="AK30" s="500">
        <v>0</v>
      </c>
      <c r="AL30" s="500">
        <v>0</v>
      </c>
      <c r="AM30" s="500">
        <v>0</v>
      </c>
      <c r="AN30" s="500"/>
      <c r="AO30" s="500"/>
      <c r="AP30" s="500"/>
      <c r="AQ30" s="500"/>
      <c r="AR30" s="500"/>
      <c r="AS30" s="500"/>
      <c r="AT30" s="500"/>
      <c r="AU30" s="500"/>
      <c r="AV30" s="500"/>
      <c r="AW30" s="500"/>
      <c r="AX30" s="500"/>
      <c r="AY30" s="500"/>
    </row>
    <row r="31" spans="1:51" s="105" customFormat="1">
      <c r="D31" s="370"/>
      <c r="AN31" s="109"/>
      <c r="AO31" s="109"/>
      <c r="AP31" s="109"/>
      <c r="AQ31" s="109"/>
      <c r="AS31" s="117"/>
    </row>
    <row r="32" spans="1:51" s="103" customFormat="1">
      <c r="A32" s="375" t="s">
        <v>604</v>
      </c>
      <c r="B32" s="375" t="s">
        <v>605</v>
      </c>
      <c r="C32" s="375" t="str">
        <f>IF(Innehåll_Content!$E$2="Svenska",A32,B32)</f>
        <v>Källa: Energimyndigheten och SCB, "Energipriser på naturgas och el". Skatterna är beräknade utifrån skattesatsen med generell nedsättning för industrisektorn utanför ETS</v>
      </c>
      <c r="D32" s="375"/>
    </row>
    <row r="33" spans="1:33" s="103" customFormat="1">
      <c r="A33" s="375" t="s">
        <v>606</v>
      </c>
      <c r="B33" s="375" t="s">
        <v>607</v>
      </c>
      <c r="C33" s="375" t="str">
        <f>IF(Innehåll_Content!$E$2="Svenska",A33,B33)</f>
        <v>Anm: Tidsseriebrott 2007. Ändrad insamlingsmetod, tidsperiod, kontraktstyp och typkundkategori.</v>
      </c>
      <c r="D33" s="375"/>
    </row>
    <row r="34" spans="1:33" s="103" customFormat="1">
      <c r="D34" s="375"/>
    </row>
    <row r="35" spans="1:33" s="103" customFormat="1">
      <c r="D35" s="375"/>
    </row>
    <row r="36" spans="1:33" s="103" customFormat="1">
      <c r="A36" s="370" t="s">
        <v>932</v>
      </c>
      <c r="B36" s="371" t="s">
        <v>933</v>
      </c>
      <c r="C36" s="370" t="str">
        <f>IF(Innehåll_Content!$E$2="Svenska",A36,B36)</f>
        <v>Oljepris (EO1) för industrikunder inom EU-ETS, öre/kWh, 1995–2024 (2023 års priser)</v>
      </c>
      <c r="D36" s="370"/>
      <c r="E36" s="105"/>
      <c r="F36" s="105"/>
      <c r="G36" s="105"/>
      <c r="H36" s="105"/>
      <c r="I36" s="105"/>
      <c r="K36" s="111"/>
      <c r="U36" s="112"/>
      <c r="V36" s="112"/>
      <c r="W36" s="112"/>
      <c r="X36" s="112"/>
      <c r="Y36" s="112"/>
      <c r="Z36" s="112"/>
      <c r="AA36" s="112"/>
      <c r="AB36" s="112"/>
      <c r="AC36" s="112"/>
      <c r="AD36" s="112"/>
      <c r="AE36" s="112"/>
      <c r="AF36" s="112"/>
      <c r="AG36" s="112"/>
    </row>
    <row r="37" spans="1:33" s="105" customFormat="1">
      <c r="A37" s="106"/>
      <c r="B37" s="106"/>
      <c r="C37" s="106"/>
      <c r="D37" s="374">
        <v>2024</v>
      </c>
      <c r="E37" s="374">
        <v>2023</v>
      </c>
      <c r="F37" s="374">
        <v>2022</v>
      </c>
      <c r="G37" s="374">
        <v>2021</v>
      </c>
      <c r="H37" s="374">
        <v>2020</v>
      </c>
      <c r="I37" s="374">
        <v>2019</v>
      </c>
      <c r="J37" s="374">
        <v>2018</v>
      </c>
      <c r="K37" s="374">
        <v>2017</v>
      </c>
      <c r="L37" s="374">
        <v>2016</v>
      </c>
      <c r="M37" s="374">
        <v>2015</v>
      </c>
      <c r="N37" s="374">
        <v>2014</v>
      </c>
      <c r="O37" s="374">
        <v>2013</v>
      </c>
      <c r="P37" s="374">
        <v>2012</v>
      </c>
      <c r="Q37" s="374">
        <v>2011</v>
      </c>
      <c r="R37" s="374">
        <v>2010</v>
      </c>
      <c r="S37" s="374">
        <v>2009</v>
      </c>
      <c r="T37" s="374">
        <v>2008</v>
      </c>
      <c r="U37" s="374">
        <v>2007</v>
      </c>
      <c r="V37" s="374">
        <v>2006</v>
      </c>
      <c r="W37" s="374">
        <v>2005</v>
      </c>
      <c r="X37" s="374">
        <v>2004</v>
      </c>
      <c r="Y37" s="374">
        <v>2003</v>
      </c>
      <c r="Z37" s="374">
        <v>2002</v>
      </c>
      <c r="AA37" s="374">
        <v>2001</v>
      </c>
      <c r="AB37" s="374">
        <v>2000</v>
      </c>
      <c r="AC37" s="374">
        <v>1999</v>
      </c>
      <c r="AD37" s="374">
        <v>1998</v>
      </c>
      <c r="AE37" s="374">
        <v>1997</v>
      </c>
      <c r="AF37" s="374">
        <v>1996</v>
      </c>
      <c r="AG37" s="374">
        <v>1995</v>
      </c>
    </row>
    <row r="38" spans="1:33" s="105" customFormat="1">
      <c r="A38" s="375" t="s">
        <v>551</v>
      </c>
      <c r="B38" s="377" t="s">
        <v>552</v>
      </c>
      <c r="C38" s="375" t="str">
        <f>IF(Innehåll_Content!$E$2="Svenska",A38,B38)</f>
        <v>Produkt</v>
      </c>
      <c r="D38" s="375">
        <v>74.5</v>
      </c>
      <c r="E38" s="378">
        <v>87.1</v>
      </c>
      <c r="F38" s="378">
        <v>68</v>
      </c>
      <c r="G38" s="378">
        <v>57.2</v>
      </c>
      <c r="H38" s="378">
        <v>73.400000000000006</v>
      </c>
      <c r="I38" s="378">
        <v>63.8</v>
      </c>
      <c r="J38" s="378">
        <v>61.2</v>
      </c>
      <c r="K38" s="378">
        <v>61.1</v>
      </c>
      <c r="L38" s="378">
        <v>37.200000000000003</v>
      </c>
      <c r="M38" s="378">
        <v>54.8</v>
      </c>
      <c r="N38" s="378">
        <v>73.400000000000006</v>
      </c>
      <c r="O38" s="378">
        <v>74.7</v>
      </c>
      <c r="P38" s="378">
        <v>79.400000000000006</v>
      </c>
      <c r="Q38" s="378">
        <v>65.5</v>
      </c>
      <c r="R38" s="378">
        <v>61.8</v>
      </c>
      <c r="S38" s="378">
        <v>51</v>
      </c>
      <c r="T38" s="378">
        <v>71.599999999999994</v>
      </c>
      <c r="U38" s="378">
        <v>51.7</v>
      </c>
      <c r="V38" s="378">
        <v>58.4</v>
      </c>
      <c r="W38" s="378">
        <v>39.9</v>
      </c>
      <c r="X38" s="378">
        <v>34.200000000000003</v>
      </c>
      <c r="Y38" s="378">
        <v>32.5</v>
      </c>
      <c r="Z38" s="378">
        <v>33.9</v>
      </c>
      <c r="AA38" s="378">
        <v>39</v>
      </c>
      <c r="AB38" s="378">
        <v>30.5</v>
      </c>
      <c r="AC38" s="378">
        <v>19.100000000000001</v>
      </c>
      <c r="AD38" s="378">
        <v>27.1</v>
      </c>
      <c r="AE38" s="378">
        <v>31</v>
      </c>
      <c r="AF38" s="378">
        <v>26.8</v>
      </c>
      <c r="AG38" s="378">
        <v>30.9</v>
      </c>
    </row>
    <row r="39" spans="1:33" s="105" customFormat="1">
      <c r="A39" s="375" t="s">
        <v>597</v>
      </c>
      <c r="B39" s="377" t="s">
        <v>598</v>
      </c>
      <c r="C39" s="375" t="str">
        <f>IF(Innehåll_Content!$E$2="Svenska",A39,B39)</f>
        <v xml:space="preserve">Koldioxidskatt </v>
      </c>
      <c r="D39" s="375">
        <v>0</v>
      </c>
      <c r="E39" s="378">
        <v>0</v>
      </c>
      <c r="F39" s="378">
        <v>0</v>
      </c>
      <c r="G39" s="378">
        <v>0</v>
      </c>
      <c r="H39" s="378">
        <v>0</v>
      </c>
      <c r="I39" s="378">
        <v>0</v>
      </c>
      <c r="J39" s="378">
        <v>0</v>
      </c>
      <c r="K39" s="378">
        <v>0</v>
      </c>
      <c r="L39" s="378">
        <v>0</v>
      </c>
      <c r="M39" s="378">
        <v>0</v>
      </c>
      <c r="N39" s="378">
        <v>0</v>
      </c>
      <c r="O39" s="378">
        <v>0</v>
      </c>
      <c r="P39" s="378">
        <v>0</v>
      </c>
      <c r="Q39" s="378">
        <v>0</v>
      </c>
      <c r="R39" s="378">
        <v>6.1</v>
      </c>
      <c r="S39" s="378">
        <v>6.1</v>
      </c>
      <c r="T39" s="378">
        <v>5.8</v>
      </c>
      <c r="U39" s="378">
        <v>7.8</v>
      </c>
      <c r="V39" s="378">
        <v>7.9</v>
      </c>
      <c r="W39" s="378">
        <v>7.9</v>
      </c>
      <c r="X39" s="378">
        <v>7.9</v>
      </c>
      <c r="Y39" s="378">
        <v>7.9</v>
      </c>
      <c r="Z39" s="378">
        <v>8</v>
      </c>
      <c r="AA39" s="378">
        <v>8.1</v>
      </c>
      <c r="AB39" s="378">
        <v>8.1999999999999993</v>
      </c>
      <c r="AC39" s="378">
        <v>8.1999999999999993</v>
      </c>
      <c r="AD39" s="378">
        <v>8.3000000000000007</v>
      </c>
      <c r="AE39" s="378">
        <v>8.3000000000000007</v>
      </c>
      <c r="AF39" s="378">
        <v>4.2</v>
      </c>
      <c r="AG39" s="378">
        <v>3.9</v>
      </c>
    </row>
    <row r="40" spans="1:33" s="105" customFormat="1">
      <c r="A40" s="375" t="s">
        <v>600</v>
      </c>
      <c r="B40" s="377" t="s">
        <v>601</v>
      </c>
      <c r="C40" s="375" t="str">
        <f>IF(Innehåll_Content!$E$2="Svenska",A40,B40)</f>
        <v>EUA-pris</v>
      </c>
      <c r="D40" s="378">
        <v>19.812582138452179</v>
      </c>
      <c r="E40" s="378">
        <v>26.2</v>
      </c>
      <c r="F40" s="378">
        <v>25</v>
      </c>
      <c r="G40" s="378">
        <v>17.100000000000001</v>
      </c>
      <c r="H40" s="378">
        <v>8.3000000000000007</v>
      </c>
      <c r="I40" s="378">
        <v>8.5</v>
      </c>
      <c r="J40" s="378">
        <v>4.9000000000000004</v>
      </c>
      <c r="K40" s="378">
        <v>1.9</v>
      </c>
      <c r="L40" s="378">
        <v>1.8</v>
      </c>
      <c r="M40" s="378">
        <v>2.5</v>
      </c>
      <c r="N40" s="378">
        <v>1.9</v>
      </c>
      <c r="O40" s="378">
        <v>1.3</v>
      </c>
      <c r="P40" s="378">
        <v>2.2000000000000002</v>
      </c>
      <c r="Q40" s="378">
        <v>4.2</v>
      </c>
      <c r="R40" s="378">
        <v>4.9000000000000004</v>
      </c>
      <c r="S40" s="378">
        <v>5.0999999999999996</v>
      </c>
      <c r="T40" s="378">
        <v>7.8</v>
      </c>
      <c r="U40" s="378">
        <v>0.7</v>
      </c>
      <c r="V40" s="378">
        <v>6.4</v>
      </c>
      <c r="W40" s="378">
        <v>7.1</v>
      </c>
      <c r="X40" s="378">
        <v>0</v>
      </c>
      <c r="Y40" s="378">
        <v>0</v>
      </c>
      <c r="Z40" s="378">
        <v>0</v>
      </c>
      <c r="AA40" s="378">
        <v>0</v>
      </c>
      <c r="AB40" s="378">
        <v>0</v>
      </c>
      <c r="AC40" s="378">
        <v>0</v>
      </c>
      <c r="AD40" s="378">
        <v>0</v>
      </c>
      <c r="AE40" s="378">
        <v>0</v>
      </c>
      <c r="AF40" s="378">
        <v>0</v>
      </c>
      <c r="AG40" s="378">
        <v>0</v>
      </c>
    </row>
    <row r="41" spans="1:33" s="105" customFormat="1">
      <c r="A41" s="375" t="s">
        <v>602</v>
      </c>
      <c r="B41" s="372" t="s">
        <v>603</v>
      </c>
      <c r="C41" s="376" t="str">
        <f>IF(Innehåll_Content!$E$2="Svenska",A41,B41)</f>
        <v>Energiskatt</v>
      </c>
      <c r="D41" s="385">
        <v>2.9807837210864636</v>
      </c>
      <c r="E41" s="385">
        <v>2.8</v>
      </c>
      <c r="F41" s="385">
        <v>10</v>
      </c>
      <c r="G41" s="385">
        <v>3.2</v>
      </c>
      <c r="H41" s="385">
        <v>3.3</v>
      </c>
      <c r="I41" s="385">
        <v>3.2</v>
      </c>
      <c r="J41" s="385">
        <v>3.2</v>
      </c>
      <c r="K41" s="385">
        <v>3.2</v>
      </c>
      <c r="L41" s="385">
        <v>3.3</v>
      </c>
      <c r="M41" s="385">
        <v>3.3</v>
      </c>
      <c r="N41" s="385">
        <v>3.2</v>
      </c>
      <c r="O41" s="385">
        <v>3.2</v>
      </c>
      <c r="P41" s="385">
        <v>3.2</v>
      </c>
      <c r="Q41" s="385">
        <v>3.1</v>
      </c>
      <c r="R41" s="385">
        <v>0</v>
      </c>
      <c r="S41" s="385">
        <v>0</v>
      </c>
      <c r="T41" s="385">
        <v>0</v>
      </c>
      <c r="U41" s="385">
        <v>0</v>
      </c>
      <c r="V41" s="385">
        <v>0</v>
      </c>
      <c r="W41" s="385">
        <v>0</v>
      </c>
      <c r="X41" s="385">
        <v>0</v>
      </c>
      <c r="Y41" s="385">
        <v>0</v>
      </c>
      <c r="Z41" s="385">
        <v>0</v>
      </c>
      <c r="AA41" s="385">
        <v>0</v>
      </c>
      <c r="AB41" s="385">
        <v>0</v>
      </c>
      <c r="AC41" s="385">
        <v>0</v>
      </c>
      <c r="AD41" s="385">
        <v>0</v>
      </c>
      <c r="AE41" s="385">
        <v>0</v>
      </c>
      <c r="AF41" s="385">
        <v>0</v>
      </c>
      <c r="AG41" s="385">
        <v>0</v>
      </c>
    </row>
    <row r="42" spans="1:33" s="105" customFormat="1">
      <c r="D42" s="377"/>
      <c r="AG42" s="164"/>
    </row>
    <row r="43" spans="1:33" s="105" customFormat="1">
      <c r="A43" s="370" t="s">
        <v>934</v>
      </c>
      <c r="B43" s="371" t="s">
        <v>935</v>
      </c>
      <c r="C43" s="370" t="str">
        <f>IF(Innehåll_Content!$E$2="Svenska",A43,B43)</f>
        <v>Oljepris (EO1) för industrikunder utanför EU-ETS, öre/kWh, 1995–2024 (2023 års priser)</v>
      </c>
      <c r="D43" s="370"/>
      <c r="AG43" s="164"/>
    </row>
    <row r="44" spans="1:33" s="105" customFormat="1">
      <c r="A44" s="106"/>
      <c r="B44" s="106"/>
      <c r="C44" s="106"/>
      <c r="D44" s="374">
        <v>2024</v>
      </c>
      <c r="E44" s="374">
        <v>2023</v>
      </c>
      <c r="F44" s="374">
        <v>2022</v>
      </c>
      <c r="G44" s="374">
        <v>2021</v>
      </c>
      <c r="H44" s="374">
        <v>2020</v>
      </c>
      <c r="I44" s="374">
        <v>2019</v>
      </c>
      <c r="J44" s="374">
        <v>2018</v>
      </c>
      <c r="K44" s="374">
        <v>2017</v>
      </c>
      <c r="L44" s="374">
        <v>2016</v>
      </c>
      <c r="M44" s="374">
        <v>2015</v>
      </c>
      <c r="N44" s="374">
        <v>2014</v>
      </c>
      <c r="O44" s="374">
        <v>2013</v>
      </c>
      <c r="P44" s="374">
        <v>2012</v>
      </c>
      <c r="Q44" s="374">
        <v>2011</v>
      </c>
      <c r="R44" s="374">
        <v>2010</v>
      </c>
      <c r="S44" s="374">
        <v>2009</v>
      </c>
      <c r="T44" s="374">
        <v>2008</v>
      </c>
      <c r="U44" s="374">
        <v>2007</v>
      </c>
      <c r="V44" s="374">
        <v>2006</v>
      </c>
      <c r="W44" s="374">
        <v>2005</v>
      </c>
      <c r="X44" s="374">
        <v>2004</v>
      </c>
      <c r="Y44" s="374">
        <v>2003</v>
      </c>
      <c r="Z44" s="374">
        <v>2002</v>
      </c>
      <c r="AA44" s="374">
        <v>2001</v>
      </c>
      <c r="AB44" s="374">
        <v>2000</v>
      </c>
      <c r="AC44" s="374">
        <v>1999</v>
      </c>
      <c r="AD44" s="374">
        <v>1998</v>
      </c>
      <c r="AE44" s="374">
        <v>1997</v>
      </c>
      <c r="AF44" s="374">
        <v>1996</v>
      </c>
      <c r="AG44" s="374">
        <v>1995</v>
      </c>
    </row>
    <row r="45" spans="1:33" s="105" customFormat="1">
      <c r="A45" s="378" t="s">
        <v>551</v>
      </c>
      <c r="B45" s="378" t="s">
        <v>552</v>
      </c>
      <c r="C45" s="378" t="str">
        <f>IF(Innehåll_Content!$E$2="Svenska",A45,B45)</f>
        <v>Produkt</v>
      </c>
      <c r="D45" s="378">
        <v>74.509819965780963</v>
      </c>
      <c r="E45" s="378">
        <v>87.1</v>
      </c>
      <c r="F45" s="378">
        <v>68</v>
      </c>
      <c r="G45" s="378">
        <v>57.2</v>
      </c>
      <c r="H45" s="378">
        <v>73.400000000000006</v>
      </c>
      <c r="I45" s="378">
        <v>63.8</v>
      </c>
      <c r="J45" s="378">
        <v>61.2</v>
      </c>
      <c r="K45" s="378">
        <v>61.1</v>
      </c>
      <c r="L45" s="378">
        <v>37.200000000000003</v>
      </c>
      <c r="M45" s="378">
        <v>54.8</v>
      </c>
      <c r="N45" s="378">
        <v>73.400000000000006</v>
      </c>
      <c r="O45" s="378">
        <v>74.7</v>
      </c>
      <c r="P45" s="378">
        <v>79.400000000000006</v>
      </c>
      <c r="Q45" s="378">
        <v>65.5</v>
      </c>
      <c r="R45" s="378">
        <v>61.8</v>
      </c>
      <c r="S45" s="378">
        <v>51</v>
      </c>
      <c r="T45" s="378">
        <v>71.599999999999994</v>
      </c>
      <c r="U45" s="378">
        <v>51.7</v>
      </c>
      <c r="V45" s="378">
        <v>58.4</v>
      </c>
      <c r="W45" s="378">
        <v>39.9</v>
      </c>
      <c r="X45" s="378">
        <v>34.200000000000003</v>
      </c>
      <c r="Y45" s="378">
        <v>32.5</v>
      </c>
      <c r="Z45" s="378">
        <v>33.9</v>
      </c>
      <c r="AA45" s="378">
        <v>39</v>
      </c>
      <c r="AB45" s="378">
        <v>30.5</v>
      </c>
      <c r="AC45" s="378">
        <v>19.100000000000001</v>
      </c>
      <c r="AD45" s="378">
        <v>27.1</v>
      </c>
      <c r="AE45" s="378">
        <v>31</v>
      </c>
      <c r="AF45" s="378">
        <v>26.8</v>
      </c>
      <c r="AG45" s="378">
        <v>30.9</v>
      </c>
    </row>
    <row r="46" spans="1:33" s="105" customFormat="1">
      <c r="A46" s="378" t="s">
        <v>597</v>
      </c>
      <c r="B46" s="378" t="s">
        <v>598</v>
      </c>
      <c r="C46" s="378" t="str">
        <f>IF(Innehåll_Content!$E$2="Svenska",A46,B46)</f>
        <v xml:space="preserve">Koldioxidskatt </v>
      </c>
      <c r="D46" s="378">
        <v>37.987889586436339</v>
      </c>
      <c r="E46" s="378">
        <v>38.1</v>
      </c>
      <c r="F46" s="378">
        <v>38.1</v>
      </c>
      <c r="G46" s="378">
        <v>40.700000000000003</v>
      </c>
      <c r="H46" s="378">
        <v>41.3</v>
      </c>
      <c r="I46" s="378">
        <v>40.799999999999997</v>
      </c>
      <c r="J46" s="378">
        <v>40.700000000000003</v>
      </c>
      <c r="K46" s="378">
        <v>32.6</v>
      </c>
      <c r="L46" s="378">
        <v>32.9</v>
      </c>
      <c r="M46" s="378">
        <v>25</v>
      </c>
      <c r="N46" s="378">
        <v>12</v>
      </c>
      <c r="O46" s="378">
        <v>12</v>
      </c>
      <c r="P46" s="378">
        <v>12</v>
      </c>
      <c r="Q46" s="378">
        <v>11.8</v>
      </c>
      <c r="R46" s="378">
        <v>8.5</v>
      </c>
      <c r="S46" s="378">
        <v>8.6</v>
      </c>
      <c r="T46" s="378">
        <v>8.1999999999999993</v>
      </c>
      <c r="U46" s="378">
        <v>7.8</v>
      </c>
      <c r="V46" s="378">
        <v>7.9</v>
      </c>
      <c r="W46" s="378">
        <v>7.9</v>
      </c>
      <c r="X46" s="378">
        <v>7.9</v>
      </c>
      <c r="Y46" s="378">
        <v>7.9</v>
      </c>
      <c r="Z46" s="378">
        <v>8</v>
      </c>
      <c r="AA46" s="378">
        <v>8.1</v>
      </c>
      <c r="AB46" s="378">
        <v>8.1999999999999993</v>
      </c>
      <c r="AC46" s="378">
        <v>8.1999999999999993</v>
      </c>
      <c r="AD46" s="378">
        <v>8.3000000000000007</v>
      </c>
      <c r="AE46" s="378">
        <v>8.3000000000000007</v>
      </c>
      <c r="AF46" s="378">
        <v>4.2</v>
      </c>
      <c r="AG46" s="378">
        <v>3.9</v>
      </c>
    </row>
    <row r="47" spans="1:33" s="105" customFormat="1">
      <c r="A47" s="378" t="s">
        <v>602</v>
      </c>
      <c r="B47" s="372" t="s">
        <v>603</v>
      </c>
      <c r="C47" s="385" t="str">
        <f>IF(Innehåll_Content!$E$2="Svenska",A47,B47)</f>
        <v>Energiskatt</v>
      </c>
      <c r="D47" s="385">
        <v>2.9807837210864636</v>
      </c>
      <c r="E47" s="385">
        <v>2.8</v>
      </c>
      <c r="F47" s="385">
        <v>10</v>
      </c>
      <c r="G47" s="385">
        <v>3.2</v>
      </c>
      <c r="H47" s="385">
        <v>3.3</v>
      </c>
      <c r="I47" s="385">
        <v>3.2</v>
      </c>
      <c r="J47" s="385">
        <v>3.2</v>
      </c>
      <c r="K47" s="385">
        <v>3.2</v>
      </c>
      <c r="L47" s="385">
        <v>3.3</v>
      </c>
      <c r="M47" s="385">
        <v>3.3</v>
      </c>
      <c r="N47" s="385">
        <v>3.2</v>
      </c>
      <c r="O47" s="385">
        <v>3.2</v>
      </c>
      <c r="P47" s="385">
        <v>3.2</v>
      </c>
      <c r="Q47" s="385">
        <v>3.1</v>
      </c>
      <c r="R47" s="385">
        <v>0</v>
      </c>
      <c r="S47" s="385">
        <v>0</v>
      </c>
      <c r="T47" s="385">
        <v>0</v>
      </c>
      <c r="U47" s="385">
        <v>0</v>
      </c>
      <c r="V47" s="385">
        <v>0</v>
      </c>
      <c r="W47" s="385">
        <v>0</v>
      </c>
      <c r="X47" s="385">
        <v>0</v>
      </c>
      <c r="Y47" s="385">
        <v>0</v>
      </c>
      <c r="Z47" s="385">
        <v>0</v>
      </c>
      <c r="AA47" s="385">
        <v>0</v>
      </c>
      <c r="AB47" s="385">
        <v>0</v>
      </c>
      <c r="AC47" s="385">
        <v>0</v>
      </c>
      <c r="AD47" s="385">
        <v>0</v>
      </c>
      <c r="AE47" s="385">
        <v>0</v>
      </c>
      <c r="AF47" s="385">
        <v>0</v>
      </c>
      <c r="AG47" s="385">
        <v>0</v>
      </c>
    </row>
    <row r="48" spans="1:33" s="103" customFormat="1"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5"/>
      <c r="AC48" s="375"/>
      <c r="AD48" s="375"/>
      <c r="AE48" s="375"/>
      <c r="AF48" s="375"/>
      <c r="AG48" s="386"/>
    </row>
    <row r="49" spans="1:33" s="103" customFormat="1">
      <c r="A49" s="370" t="s">
        <v>936</v>
      </c>
      <c r="B49" s="371" t="s">
        <v>937</v>
      </c>
      <c r="C49" s="370" t="str">
        <f>IF(Innehåll_Content!$E$2="Svenska",A49,B49)</f>
        <v>Oljepris (EO5) för industrikunder inom handlande sektor, öre/kWh, 1995–2024 (2023 års priser)</v>
      </c>
      <c r="D49" s="370"/>
      <c r="E49" s="370"/>
      <c r="F49" s="370"/>
      <c r="G49" s="370"/>
      <c r="H49" s="370"/>
      <c r="I49" s="370"/>
      <c r="J49" s="375"/>
      <c r="K49" s="387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5"/>
      <c r="AC49" s="375"/>
      <c r="AD49" s="375"/>
      <c r="AE49" s="375"/>
      <c r="AF49" s="375"/>
      <c r="AG49" s="386"/>
    </row>
    <row r="50" spans="1:33" s="105" customFormat="1">
      <c r="A50" s="106"/>
      <c r="B50" s="106"/>
      <c r="C50" s="106"/>
      <c r="D50" s="374">
        <v>2024</v>
      </c>
      <c r="E50" s="384">
        <v>2023</v>
      </c>
      <c r="F50" s="384">
        <v>2022</v>
      </c>
      <c r="G50" s="374">
        <v>2021</v>
      </c>
      <c r="H50" s="374">
        <v>2020</v>
      </c>
      <c r="I50" s="374">
        <v>2019</v>
      </c>
      <c r="J50" s="374">
        <v>2018</v>
      </c>
      <c r="K50" s="374">
        <v>2017</v>
      </c>
      <c r="L50" s="374">
        <v>2016</v>
      </c>
      <c r="M50" s="374">
        <v>2015</v>
      </c>
      <c r="N50" s="374">
        <v>2014</v>
      </c>
      <c r="O50" s="374">
        <v>2013</v>
      </c>
      <c r="P50" s="374">
        <v>2012</v>
      </c>
      <c r="Q50" s="374">
        <v>2011</v>
      </c>
      <c r="R50" s="374">
        <v>2010</v>
      </c>
      <c r="S50" s="374">
        <v>2009</v>
      </c>
      <c r="T50" s="374">
        <v>2008</v>
      </c>
      <c r="U50" s="374">
        <v>2007</v>
      </c>
      <c r="V50" s="374">
        <v>2006</v>
      </c>
      <c r="W50" s="374">
        <v>2005</v>
      </c>
      <c r="X50" s="374">
        <v>2004</v>
      </c>
      <c r="Y50" s="374">
        <v>2003</v>
      </c>
      <c r="Z50" s="374">
        <v>2002</v>
      </c>
      <c r="AA50" s="374">
        <v>2001</v>
      </c>
      <c r="AB50" s="374">
        <v>2000</v>
      </c>
      <c r="AC50" s="374">
        <v>1999</v>
      </c>
      <c r="AD50" s="374">
        <v>1998</v>
      </c>
      <c r="AE50" s="374">
        <v>1997</v>
      </c>
      <c r="AF50" s="374">
        <v>1996</v>
      </c>
      <c r="AG50" s="374">
        <v>1995</v>
      </c>
    </row>
    <row r="51" spans="1:33" s="105" customFormat="1">
      <c r="A51" s="375" t="s">
        <v>551</v>
      </c>
      <c r="B51" s="377" t="s">
        <v>552</v>
      </c>
      <c r="C51" s="375" t="str">
        <f>IF(Innehåll_Content!$E$2="Svenska",A51,B51)</f>
        <v>Produkt</v>
      </c>
      <c r="D51" s="378">
        <v>57.462829728567378</v>
      </c>
      <c r="E51" s="378">
        <v>58.6</v>
      </c>
      <c r="F51" s="378">
        <v>53.4</v>
      </c>
      <c r="G51" s="378">
        <v>40.4</v>
      </c>
      <c r="H51" s="378">
        <v>63.4</v>
      </c>
      <c r="I51" s="378">
        <v>44.7</v>
      </c>
      <c r="J51" s="378">
        <v>44.9</v>
      </c>
      <c r="K51" s="378">
        <v>44.2</v>
      </c>
      <c r="L51" s="378">
        <v>25.2</v>
      </c>
      <c r="M51" s="378">
        <v>39.5</v>
      </c>
      <c r="N51" s="378">
        <v>61.6</v>
      </c>
      <c r="O51" s="378">
        <v>60.7</v>
      </c>
      <c r="P51" s="378">
        <v>67.400000000000006</v>
      </c>
      <c r="Q51" s="378">
        <v>54.9</v>
      </c>
      <c r="R51" s="378">
        <v>52.6</v>
      </c>
      <c r="S51" s="378">
        <v>37.299999999999997</v>
      </c>
      <c r="T51" s="378">
        <v>46.9</v>
      </c>
      <c r="U51" s="378">
        <v>29.3</v>
      </c>
      <c r="V51" s="378">
        <v>38.200000000000003</v>
      </c>
      <c r="W51" s="378">
        <v>19.399999999999999</v>
      </c>
      <c r="X51" s="378">
        <v>21</v>
      </c>
      <c r="Y51" s="378">
        <v>23.8</v>
      </c>
      <c r="Z51" s="378">
        <v>20.100000000000001</v>
      </c>
      <c r="AA51" s="378">
        <v>29.8</v>
      </c>
      <c r="AB51" s="378">
        <v>21.1</v>
      </c>
      <c r="AC51" s="378">
        <v>10.4</v>
      </c>
      <c r="AD51" s="378">
        <v>14.5</v>
      </c>
      <c r="AE51" s="378">
        <v>15.8</v>
      </c>
      <c r="AF51" s="378">
        <v>15</v>
      </c>
      <c r="AG51" s="378">
        <v>20.8</v>
      </c>
    </row>
    <row r="52" spans="1:33" s="105" customFormat="1">
      <c r="A52" s="375" t="s">
        <v>597</v>
      </c>
      <c r="B52" s="377" t="s">
        <v>598</v>
      </c>
      <c r="C52" s="375" t="str">
        <f>IF(Innehåll_Content!$E$2="Svenska",A52,B52)</f>
        <v xml:space="preserve">Koldioxidskatt </v>
      </c>
      <c r="D52" s="378">
        <v>0</v>
      </c>
      <c r="E52" s="378">
        <v>0</v>
      </c>
      <c r="F52" s="378">
        <v>0</v>
      </c>
      <c r="G52" s="378">
        <v>0</v>
      </c>
      <c r="H52" s="378">
        <v>0</v>
      </c>
      <c r="I52" s="378">
        <v>0</v>
      </c>
      <c r="J52" s="378">
        <v>0</v>
      </c>
      <c r="K52" s="378">
        <v>0</v>
      </c>
      <c r="L52" s="378">
        <v>0</v>
      </c>
      <c r="M52" s="378">
        <v>0</v>
      </c>
      <c r="N52" s="378">
        <v>0</v>
      </c>
      <c r="O52" s="378">
        <v>0</v>
      </c>
      <c r="P52" s="378">
        <v>0</v>
      </c>
      <c r="Q52" s="378">
        <v>0</v>
      </c>
      <c r="R52" s="378">
        <v>5.6</v>
      </c>
      <c r="S52" s="378">
        <v>5.7</v>
      </c>
      <c r="T52" s="378">
        <v>5.4</v>
      </c>
      <c r="U52" s="378">
        <v>7.2</v>
      </c>
      <c r="V52" s="378">
        <v>7.3</v>
      </c>
      <c r="W52" s="378">
        <v>7.3</v>
      </c>
      <c r="X52" s="378">
        <v>7.3</v>
      </c>
      <c r="Y52" s="378">
        <v>7.3</v>
      </c>
      <c r="Z52" s="378">
        <v>7.4</v>
      </c>
      <c r="AA52" s="378">
        <v>7.5</v>
      </c>
      <c r="AB52" s="378">
        <v>7.6</v>
      </c>
      <c r="AC52" s="378">
        <v>7.6</v>
      </c>
      <c r="AD52" s="378">
        <v>7.7</v>
      </c>
      <c r="AE52" s="378">
        <v>7.6</v>
      </c>
      <c r="AF52" s="378">
        <v>3.9</v>
      </c>
      <c r="AG52" s="378">
        <v>3.6</v>
      </c>
    </row>
    <row r="53" spans="1:33" s="105" customFormat="1">
      <c r="A53" s="375" t="s">
        <v>600</v>
      </c>
      <c r="B53" s="377" t="s">
        <v>601</v>
      </c>
      <c r="C53" s="375" t="str">
        <f>IF(Innehåll_Content!$E$2="Svenska",A53,B53)</f>
        <v>EUA-pris</v>
      </c>
      <c r="D53" s="378">
        <v>20.330174507811147</v>
      </c>
      <c r="E53" s="378">
        <v>26.9</v>
      </c>
      <c r="F53" s="378">
        <v>25.7</v>
      </c>
      <c r="G53" s="378">
        <v>17.5</v>
      </c>
      <c r="H53" s="378">
        <v>8.5</v>
      </c>
      <c r="I53" s="378">
        <v>8.6999999999999993</v>
      </c>
      <c r="J53" s="378">
        <v>5</v>
      </c>
      <c r="K53" s="378">
        <v>1.9</v>
      </c>
      <c r="L53" s="378">
        <v>1.8</v>
      </c>
      <c r="M53" s="378">
        <v>2.6</v>
      </c>
      <c r="N53" s="378">
        <v>1.9</v>
      </c>
      <c r="O53" s="378">
        <v>1.4</v>
      </c>
      <c r="P53" s="378">
        <v>2.2999999999999998</v>
      </c>
      <c r="Q53" s="378">
        <v>4.3</v>
      </c>
      <c r="R53" s="378">
        <v>5.0999999999999996</v>
      </c>
      <c r="S53" s="378">
        <v>5.3</v>
      </c>
      <c r="T53" s="378">
        <v>8</v>
      </c>
      <c r="U53" s="378">
        <v>0.7</v>
      </c>
      <c r="V53" s="378">
        <v>6.6</v>
      </c>
      <c r="W53" s="378">
        <v>7.3</v>
      </c>
      <c r="X53" s="378">
        <v>0</v>
      </c>
      <c r="Y53" s="378">
        <v>0</v>
      </c>
      <c r="Z53" s="378">
        <v>0</v>
      </c>
      <c r="AA53" s="378">
        <v>0</v>
      </c>
      <c r="AB53" s="378">
        <v>0</v>
      </c>
      <c r="AC53" s="378">
        <v>0</v>
      </c>
      <c r="AD53" s="378">
        <v>0</v>
      </c>
      <c r="AE53" s="378">
        <v>0</v>
      </c>
      <c r="AF53" s="378">
        <v>0</v>
      </c>
      <c r="AG53" s="378">
        <v>0</v>
      </c>
    </row>
    <row r="54" spans="1:33" s="105" customFormat="1">
      <c r="A54" s="375" t="s">
        <v>608</v>
      </c>
      <c r="B54" s="377" t="s">
        <v>609</v>
      </c>
      <c r="C54" s="375" t="str">
        <f>IF(Innehåll_Content!$E$2="Svenska",A54,B54)</f>
        <v>Svaveldioxidskatt</v>
      </c>
      <c r="D54" s="378">
        <v>0.97694248926557792</v>
      </c>
      <c r="E54" s="378">
        <v>1</v>
      </c>
      <c r="F54" s="378">
        <v>1.1000000000000001</v>
      </c>
      <c r="G54" s="378">
        <v>1.2</v>
      </c>
      <c r="H54" s="378">
        <v>1.1000000000000001</v>
      </c>
      <c r="I54" s="378">
        <v>1.1000000000000001</v>
      </c>
      <c r="J54" s="378">
        <v>1.2</v>
      </c>
      <c r="K54" s="378">
        <v>1.3</v>
      </c>
      <c r="L54" s="378">
        <v>1.3</v>
      </c>
      <c r="M54" s="378">
        <v>1.3</v>
      </c>
      <c r="N54" s="378">
        <v>1.3</v>
      </c>
      <c r="O54" s="378">
        <v>1.3</v>
      </c>
      <c r="P54" s="378">
        <v>1.3</v>
      </c>
      <c r="Q54" s="378">
        <v>1.3</v>
      </c>
      <c r="R54" s="378">
        <v>1.3</v>
      </c>
      <c r="S54" s="378">
        <v>1.4</v>
      </c>
      <c r="T54" s="378">
        <v>1.3</v>
      </c>
      <c r="U54" s="378">
        <v>1.4</v>
      </c>
      <c r="V54" s="378">
        <v>1.4</v>
      </c>
      <c r="W54" s="378">
        <v>1.4</v>
      </c>
      <c r="X54" s="378">
        <v>1.5</v>
      </c>
      <c r="Y54" s="378">
        <v>1.5</v>
      </c>
      <c r="Z54" s="378">
        <v>1.5</v>
      </c>
      <c r="AA54" s="378">
        <v>1.5</v>
      </c>
      <c r="AB54" s="378">
        <v>1.6</v>
      </c>
      <c r="AC54" s="378">
        <v>1.6</v>
      </c>
      <c r="AD54" s="378">
        <v>1.6</v>
      </c>
      <c r="AE54" s="378">
        <v>1.6</v>
      </c>
      <c r="AF54" s="378">
        <v>1.6</v>
      </c>
      <c r="AG54" s="378">
        <v>1.6</v>
      </c>
    </row>
    <row r="55" spans="1:33" s="105" customFormat="1">
      <c r="A55" s="375" t="s">
        <v>602</v>
      </c>
      <c r="B55" s="372" t="s">
        <v>603</v>
      </c>
      <c r="C55" s="376" t="str">
        <f>IF(Innehåll_Content!$E$2="Svenska",A55,B55)</f>
        <v>Energiskatt</v>
      </c>
      <c r="D55" s="385">
        <v>2.758957955796308</v>
      </c>
      <c r="E55" s="385">
        <v>2.6</v>
      </c>
      <c r="F55" s="385">
        <v>9.3000000000000007</v>
      </c>
      <c r="G55" s="385">
        <v>3</v>
      </c>
      <c r="H55" s="385">
        <v>3</v>
      </c>
      <c r="I55" s="385">
        <v>3</v>
      </c>
      <c r="J55" s="385">
        <v>3</v>
      </c>
      <c r="K55" s="385">
        <v>3</v>
      </c>
      <c r="L55" s="385">
        <v>3</v>
      </c>
      <c r="M55" s="385">
        <v>3.1</v>
      </c>
      <c r="N55" s="385">
        <v>2.9</v>
      </c>
      <c r="O55" s="385">
        <v>2.9</v>
      </c>
      <c r="P55" s="385">
        <v>2.9</v>
      </c>
      <c r="Q55" s="385">
        <v>2.9</v>
      </c>
      <c r="R55" s="385">
        <v>0</v>
      </c>
      <c r="S55" s="385">
        <v>0</v>
      </c>
      <c r="T55" s="385">
        <v>0</v>
      </c>
      <c r="U55" s="385">
        <v>0</v>
      </c>
      <c r="V55" s="385">
        <v>0</v>
      </c>
      <c r="W55" s="385">
        <v>0</v>
      </c>
      <c r="X55" s="385">
        <v>0</v>
      </c>
      <c r="Y55" s="385">
        <v>0</v>
      </c>
      <c r="Z55" s="385">
        <v>0</v>
      </c>
      <c r="AA55" s="385">
        <v>0</v>
      </c>
      <c r="AB55" s="385">
        <v>0</v>
      </c>
      <c r="AC55" s="385">
        <v>0</v>
      </c>
      <c r="AD55" s="385">
        <v>0</v>
      </c>
      <c r="AE55" s="385">
        <v>0</v>
      </c>
      <c r="AF55" s="385">
        <v>0</v>
      </c>
      <c r="AG55" s="385">
        <v>0</v>
      </c>
    </row>
    <row r="56" spans="1:33" s="105" customFormat="1">
      <c r="D56" s="377"/>
      <c r="E56" s="377"/>
      <c r="F56" s="377"/>
      <c r="G56" s="377"/>
      <c r="H56" s="377"/>
      <c r="I56" s="377"/>
      <c r="J56" s="377"/>
      <c r="K56" s="377"/>
      <c r="L56" s="377"/>
      <c r="M56" s="377"/>
      <c r="N56" s="377"/>
      <c r="O56" s="377"/>
      <c r="P56" s="377"/>
      <c r="Q56" s="377"/>
      <c r="R56" s="377"/>
      <c r="S56" s="377"/>
      <c r="T56" s="377"/>
      <c r="U56" s="377"/>
      <c r="V56" s="377"/>
      <c r="W56" s="377"/>
      <c r="X56" s="377"/>
      <c r="Y56" s="377"/>
      <c r="Z56" s="370"/>
      <c r="AA56" s="370"/>
      <c r="AB56" s="370"/>
      <c r="AC56" s="370"/>
      <c r="AD56" s="370"/>
      <c r="AE56" s="370"/>
      <c r="AF56" s="375"/>
      <c r="AG56" s="389"/>
    </row>
    <row r="57" spans="1:33" s="103" customFormat="1">
      <c r="A57" s="370" t="s">
        <v>938</v>
      </c>
      <c r="B57" s="371" t="s">
        <v>939</v>
      </c>
      <c r="C57" s="370" t="str">
        <f>IF(Innehåll_Content!$E$2="Svenska",A57,B57)</f>
        <v>Oljepris (EO5) för industrikunder utanför EU-ETS, öre/kWh, 1995–2024 (2023 års priser)</v>
      </c>
      <c r="D57" s="370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5"/>
      <c r="AC57" s="375"/>
      <c r="AD57" s="375"/>
      <c r="AE57" s="375"/>
      <c r="AF57" s="375"/>
      <c r="AG57" s="386"/>
    </row>
    <row r="58" spans="1:33" s="105" customFormat="1">
      <c r="A58" s="106"/>
      <c r="B58" s="106"/>
      <c r="C58" s="106"/>
      <c r="D58" s="374">
        <v>2024</v>
      </c>
      <c r="E58" s="374">
        <v>2023</v>
      </c>
      <c r="F58" s="374">
        <v>2022</v>
      </c>
      <c r="G58" s="374">
        <v>2021</v>
      </c>
      <c r="H58" s="374">
        <v>2020</v>
      </c>
      <c r="I58" s="374">
        <v>2019</v>
      </c>
      <c r="J58" s="374">
        <v>2018</v>
      </c>
      <c r="K58" s="374">
        <v>2017</v>
      </c>
      <c r="L58" s="374">
        <v>2016</v>
      </c>
      <c r="M58" s="374">
        <v>2015</v>
      </c>
      <c r="N58" s="374">
        <v>2014</v>
      </c>
      <c r="O58" s="374">
        <v>2013</v>
      </c>
      <c r="P58" s="374">
        <v>2012</v>
      </c>
      <c r="Q58" s="374">
        <v>2011</v>
      </c>
      <c r="R58" s="374">
        <v>2010</v>
      </c>
      <c r="S58" s="374">
        <v>2009</v>
      </c>
      <c r="T58" s="374">
        <v>2008</v>
      </c>
      <c r="U58" s="374">
        <v>2007</v>
      </c>
      <c r="V58" s="374">
        <v>2006</v>
      </c>
      <c r="W58" s="374">
        <v>2005</v>
      </c>
      <c r="X58" s="374">
        <v>2004</v>
      </c>
      <c r="Y58" s="374">
        <v>2003</v>
      </c>
      <c r="Z58" s="374">
        <v>2002</v>
      </c>
      <c r="AA58" s="374">
        <v>2001</v>
      </c>
      <c r="AB58" s="374">
        <v>2000</v>
      </c>
      <c r="AC58" s="374">
        <v>1999</v>
      </c>
      <c r="AD58" s="374">
        <v>1998</v>
      </c>
      <c r="AE58" s="374">
        <v>1997</v>
      </c>
      <c r="AF58" s="374">
        <v>1996</v>
      </c>
      <c r="AG58" s="374">
        <v>1995</v>
      </c>
    </row>
    <row r="59" spans="1:33" s="105" customFormat="1">
      <c r="A59" s="375" t="s">
        <v>551</v>
      </c>
      <c r="B59" s="377" t="s">
        <v>552</v>
      </c>
      <c r="C59" s="375" t="str">
        <f>IF(Innehåll_Content!$E$2="Svenska",A59,B59)</f>
        <v>Produkt</v>
      </c>
      <c r="D59" s="378">
        <v>57.462829728567378</v>
      </c>
      <c r="E59" s="378">
        <v>58.6</v>
      </c>
      <c r="F59" s="378">
        <v>53.4</v>
      </c>
      <c r="G59" s="378">
        <v>40.4</v>
      </c>
      <c r="H59" s="378">
        <v>63.4</v>
      </c>
      <c r="I59" s="378">
        <v>44.7</v>
      </c>
      <c r="J59" s="378">
        <v>44.9</v>
      </c>
      <c r="K59" s="378">
        <v>44.2</v>
      </c>
      <c r="L59" s="378">
        <v>25.2</v>
      </c>
      <c r="M59" s="378">
        <v>39.5</v>
      </c>
      <c r="N59" s="378">
        <v>61.6</v>
      </c>
      <c r="O59" s="378">
        <v>60.7</v>
      </c>
      <c r="P59" s="378">
        <v>67.400000000000006</v>
      </c>
      <c r="Q59" s="378">
        <v>54.9</v>
      </c>
      <c r="R59" s="378">
        <v>52.6</v>
      </c>
      <c r="S59" s="378">
        <v>37.299999999999997</v>
      </c>
      <c r="T59" s="378">
        <v>46.9</v>
      </c>
      <c r="U59" s="378">
        <v>29.3</v>
      </c>
      <c r="V59" s="378">
        <v>38.200000000000003</v>
      </c>
      <c r="W59" s="378">
        <v>19.399999999999999</v>
      </c>
      <c r="X59" s="378">
        <v>21</v>
      </c>
      <c r="Y59" s="378">
        <v>23.8</v>
      </c>
      <c r="Z59" s="378">
        <v>20.100000000000001</v>
      </c>
      <c r="AA59" s="378">
        <v>29.8</v>
      </c>
      <c r="AB59" s="378">
        <v>21.1</v>
      </c>
      <c r="AC59" s="378">
        <v>10.4</v>
      </c>
      <c r="AD59" s="378">
        <v>14.5</v>
      </c>
      <c r="AE59" s="378">
        <v>15.8</v>
      </c>
      <c r="AF59" s="378">
        <v>15</v>
      </c>
      <c r="AG59" s="378">
        <v>20.8</v>
      </c>
    </row>
    <row r="60" spans="1:33" s="105" customFormat="1">
      <c r="A60" s="375" t="s">
        <v>597</v>
      </c>
      <c r="B60" s="377" t="s">
        <v>598</v>
      </c>
      <c r="C60" s="375" t="str">
        <f>IF(Innehåll_Content!$E$2="Svenska",A60,B60)</f>
        <v xml:space="preserve">Koldioxidskatt </v>
      </c>
      <c r="D60" s="378">
        <v>35.160883849771309</v>
      </c>
      <c r="E60" s="378">
        <v>35.299999999999997</v>
      </c>
      <c r="F60" s="378">
        <v>35.200000000000003</v>
      </c>
      <c r="G60" s="378">
        <v>37.700000000000003</v>
      </c>
      <c r="H60" s="378">
        <v>38.200000000000003</v>
      </c>
      <c r="I60" s="378">
        <v>37.700000000000003</v>
      </c>
      <c r="J60" s="378">
        <v>37.6</v>
      </c>
      <c r="K60" s="378">
        <v>30.2</v>
      </c>
      <c r="L60" s="378">
        <v>30.4</v>
      </c>
      <c r="M60" s="378">
        <v>23.1</v>
      </c>
      <c r="N60" s="378">
        <v>11.1</v>
      </c>
      <c r="O60" s="378">
        <v>11.1</v>
      </c>
      <c r="P60" s="378">
        <v>11.1</v>
      </c>
      <c r="Q60" s="378">
        <v>10.9</v>
      </c>
      <c r="R60" s="378">
        <v>7.9</v>
      </c>
      <c r="S60" s="378">
        <v>7.9</v>
      </c>
      <c r="T60" s="378">
        <v>7.6</v>
      </c>
      <c r="U60" s="378">
        <v>7.2</v>
      </c>
      <c r="V60" s="378">
        <v>7.3</v>
      </c>
      <c r="W60" s="378">
        <v>7.3</v>
      </c>
      <c r="X60" s="378">
        <v>7.3</v>
      </c>
      <c r="Y60" s="378">
        <v>7.3</v>
      </c>
      <c r="Z60" s="378">
        <v>7.4</v>
      </c>
      <c r="AA60" s="378">
        <v>7.5</v>
      </c>
      <c r="AB60" s="378">
        <v>7.6</v>
      </c>
      <c r="AC60" s="378">
        <v>7.6</v>
      </c>
      <c r="AD60" s="378">
        <v>7.7</v>
      </c>
      <c r="AE60" s="378">
        <v>7.6</v>
      </c>
      <c r="AF60" s="378">
        <v>3.9</v>
      </c>
      <c r="AG60" s="378">
        <v>3.6</v>
      </c>
    </row>
    <row r="61" spans="1:33" s="105" customFormat="1">
      <c r="A61" s="375" t="s">
        <v>608</v>
      </c>
      <c r="B61" s="377" t="s">
        <v>609</v>
      </c>
      <c r="C61" s="375" t="str">
        <f>IF(Innehåll_Content!$E$2="Svenska",A61,B61)</f>
        <v>Svaveldioxidskatt</v>
      </c>
      <c r="D61" s="378">
        <v>0.97694248926557792</v>
      </c>
      <c r="E61" s="378">
        <v>1</v>
      </c>
      <c r="F61" s="378">
        <v>1.1000000000000001</v>
      </c>
      <c r="G61" s="378">
        <v>1.2</v>
      </c>
      <c r="H61" s="378">
        <v>1.1000000000000001</v>
      </c>
      <c r="I61" s="378">
        <v>1.1000000000000001</v>
      </c>
      <c r="J61" s="378">
        <v>1.2</v>
      </c>
      <c r="K61" s="378">
        <v>1.3</v>
      </c>
      <c r="L61" s="378">
        <v>1.3</v>
      </c>
      <c r="M61" s="378">
        <v>1.3</v>
      </c>
      <c r="N61" s="378">
        <v>1.3</v>
      </c>
      <c r="O61" s="378">
        <v>1.3</v>
      </c>
      <c r="P61" s="378">
        <v>1.3</v>
      </c>
      <c r="Q61" s="378">
        <v>1.3</v>
      </c>
      <c r="R61" s="378">
        <v>1.3</v>
      </c>
      <c r="S61" s="378">
        <v>1.4</v>
      </c>
      <c r="T61" s="378">
        <v>1.3</v>
      </c>
      <c r="U61" s="378">
        <v>1.4</v>
      </c>
      <c r="V61" s="378">
        <v>1.4</v>
      </c>
      <c r="W61" s="378">
        <v>1.4</v>
      </c>
      <c r="X61" s="378">
        <v>1.5</v>
      </c>
      <c r="Y61" s="378">
        <v>1.5</v>
      </c>
      <c r="Z61" s="378">
        <v>1.5</v>
      </c>
      <c r="AA61" s="378">
        <v>1.5</v>
      </c>
      <c r="AB61" s="378">
        <v>1.6</v>
      </c>
      <c r="AC61" s="378">
        <v>1.6</v>
      </c>
      <c r="AD61" s="378">
        <v>1.6</v>
      </c>
      <c r="AE61" s="378">
        <v>1.6</v>
      </c>
      <c r="AF61" s="378">
        <v>1.6</v>
      </c>
      <c r="AG61" s="378">
        <v>1.6</v>
      </c>
    </row>
    <row r="62" spans="1:33" s="105" customFormat="1">
      <c r="A62" s="375" t="s">
        <v>602</v>
      </c>
      <c r="B62" s="372" t="s">
        <v>603</v>
      </c>
      <c r="C62" s="376" t="str">
        <f>IF(Innehåll_Content!$E$2="Svenska",A62,B62)</f>
        <v>Energiskatt</v>
      </c>
      <c r="D62" s="385">
        <v>2.758957955796308</v>
      </c>
      <c r="E62" s="385">
        <v>2.6</v>
      </c>
      <c r="F62" s="385">
        <v>9.3000000000000007</v>
      </c>
      <c r="G62" s="385">
        <v>3</v>
      </c>
      <c r="H62" s="385">
        <v>3</v>
      </c>
      <c r="I62" s="385">
        <v>3</v>
      </c>
      <c r="J62" s="385">
        <v>3</v>
      </c>
      <c r="K62" s="385">
        <v>3</v>
      </c>
      <c r="L62" s="385">
        <v>3</v>
      </c>
      <c r="M62" s="385">
        <v>3.1</v>
      </c>
      <c r="N62" s="385">
        <v>2.9</v>
      </c>
      <c r="O62" s="385">
        <v>2.9</v>
      </c>
      <c r="P62" s="385">
        <v>2.9</v>
      </c>
      <c r="Q62" s="385">
        <v>2.9</v>
      </c>
      <c r="R62" s="385">
        <v>0</v>
      </c>
      <c r="S62" s="385">
        <v>0</v>
      </c>
      <c r="T62" s="385">
        <v>0</v>
      </c>
      <c r="U62" s="385">
        <v>0</v>
      </c>
      <c r="V62" s="385">
        <v>0</v>
      </c>
      <c r="W62" s="385">
        <v>0</v>
      </c>
      <c r="X62" s="385">
        <v>0</v>
      </c>
      <c r="Y62" s="385">
        <v>0</v>
      </c>
      <c r="Z62" s="385">
        <v>0</v>
      </c>
      <c r="AA62" s="385">
        <v>0</v>
      </c>
      <c r="AB62" s="385">
        <v>0</v>
      </c>
      <c r="AC62" s="385">
        <v>0</v>
      </c>
      <c r="AD62" s="385">
        <v>0</v>
      </c>
      <c r="AE62" s="385">
        <v>0</v>
      </c>
      <c r="AF62" s="385">
        <v>0</v>
      </c>
      <c r="AG62" s="385">
        <v>0</v>
      </c>
    </row>
    <row r="63" spans="1:33" s="103" customFormat="1" ht="15">
      <c r="AA63" s="116"/>
      <c r="AB63" s="116"/>
      <c r="AC63" s="116"/>
      <c r="AG63" s="165"/>
    </row>
    <row r="64" spans="1:33" s="103" customFormat="1" ht="15">
      <c r="A64" s="103" t="s">
        <v>610</v>
      </c>
      <c r="B64" s="103" t="s">
        <v>611</v>
      </c>
      <c r="C64" s="103" t="str">
        <f>IF(Innehåll_Content!$E$2="Svenska",A64,B64)</f>
        <v>Källa: Europeiska kommissionens Oil Bulletin och SKM Market Predicter. Skatterna är beräknade dels utifrån skattesatsen för industri inom EU-ETS och med generell nedsättning för industrisektorn utanför EU-ETS. EUA-pris är pris på utsläppsrätter.</v>
      </c>
      <c r="AG64" s="165"/>
    </row>
    <row r="65" s="103" customFormat="1" ht="15"/>
    <row r="66" s="103" customFormat="1" ht="15"/>
    <row r="67" s="103" customFormat="1" ht="15"/>
    <row r="68" s="118" customFormat="1" ht="15"/>
    <row r="69" s="118" customFormat="1" ht="15"/>
    <row r="70" s="118" customFormat="1" ht="15"/>
    <row r="71" s="118" customFormat="1" ht="15"/>
    <row r="72" s="118" customFormat="1" ht="15"/>
    <row r="73" s="118" customFormat="1" ht="15"/>
    <row r="74" s="118" customFormat="1" ht="15"/>
    <row r="75" s="118" customFormat="1" ht="15"/>
    <row r="76" s="118" customFormat="1" ht="15"/>
    <row r="77" s="118" customFormat="1" ht="15"/>
    <row r="78" s="118" customFormat="1" ht="15"/>
    <row r="79" s="118" customFormat="1" ht="15"/>
    <row r="80" s="118" customFormat="1" ht="15"/>
    <row r="81" s="118" customFormat="1" ht="15"/>
    <row r="82" s="118" customFormat="1" ht="15"/>
    <row r="83" s="118" customFormat="1" ht="15"/>
    <row r="84" s="118" customFormat="1" ht="15"/>
    <row r="85" s="118" customFormat="1" ht="15"/>
    <row r="86" s="118" customFormat="1" ht="15"/>
    <row r="87" s="118" customFormat="1" ht="15"/>
    <row r="88" s="118" customFormat="1" ht="15"/>
    <row r="89" s="118" customFormat="1" ht="15"/>
    <row r="90" s="118" customFormat="1" ht="15"/>
    <row r="91" s="118" customFormat="1" ht="15"/>
    <row r="92" s="118" customFormat="1" ht="15"/>
    <row r="93" s="118" customFormat="1" ht="15"/>
    <row r="94" s="118" customFormat="1" ht="15"/>
    <row r="95" s="118" customFormat="1" ht="15"/>
    <row r="96" s="118" customFormat="1" ht="15"/>
    <row r="97" s="118" customFormat="1" ht="15"/>
    <row r="98" s="118" customFormat="1" ht="15"/>
    <row r="99" s="118" customFormat="1" ht="15"/>
    <row r="100" s="118" customFormat="1" ht="15"/>
    <row r="101" s="118" customFormat="1" ht="15"/>
    <row r="102" s="118" customFormat="1" ht="15"/>
    <row r="103" s="118" customFormat="1" ht="15"/>
    <row r="104" s="118" customFormat="1" ht="15"/>
    <row r="105" s="118" customFormat="1" ht="15"/>
    <row r="106" s="118" customFormat="1" ht="15"/>
    <row r="107" s="118" customFormat="1" ht="15"/>
    <row r="108" s="118" customFormat="1" ht="15"/>
    <row r="109" s="118" customFormat="1" ht="15"/>
    <row r="110" s="118" customFormat="1" ht="15"/>
    <row r="111" s="118" customFormat="1" ht="15"/>
    <row r="112" s="118" customFormat="1" ht="15"/>
    <row r="113" s="118" customFormat="1" ht="15"/>
    <row r="114" s="118" customFormat="1" ht="15"/>
    <row r="115" s="118" customFormat="1" ht="15"/>
    <row r="116" s="118" customFormat="1" ht="15"/>
    <row r="117" s="118" customFormat="1" ht="15"/>
    <row r="118" s="118" customFormat="1" ht="15"/>
    <row r="119" s="118" customFormat="1" ht="15"/>
    <row r="120" s="118" customFormat="1" ht="15"/>
    <row r="121" s="118" customFormat="1" ht="15"/>
    <row r="122" s="118" customFormat="1" ht="15"/>
    <row r="123" s="118" customFormat="1" ht="15"/>
    <row r="124" s="118" customFormat="1" ht="15"/>
    <row r="125" s="118" customFormat="1" ht="15"/>
    <row r="126" s="118" customFormat="1" ht="15"/>
    <row r="127" s="118" customFormat="1" ht="15"/>
    <row r="128" s="118" customFormat="1" ht="15"/>
    <row r="129" s="118" customFormat="1" ht="15"/>
    <row r="130" s="118" customFormat="1" ht="15"/>
    <row r="131" s="118" customFormat="1" ht="15"/>
    <row r="132" s="118" customFormat="1" ht="15"/>
    <row r="133" s="118" customFormat="1" ht="15"/>
    <row r="134" s="118" customFormat="1" ht="15"/>
    <row r="135" s="118" customFormat="1" ht="15"/>
    <row r="136" s="118" customFormat="1" ht="15"/>
    <row r="137" s="118" customFormat="1" ht="15"/>
    <row r="138" s="118" customFormat="1" ht="15"/>
    <row r="139" s="118" customFormat="1" ht="15"/>
    <row r="140" s="118" customFormat="1" ht="15"/>
    <row r="141" s="118" customFormat="1" ht="15"/>
    <row r="142" s="118" customFormat="1" ht="15"/>
    <row r="143" s="118" customFormat="1" ht="15"/>
    <row r="144" s="118" customFormat="1" ht="15"/>
    <row r="145" s="118" customFormat="1" ht="15"/>
    <row r="146" s="118" customFormat="1" ht="15"/>
    <row r="147" s="118" customFormat="1" ht="15"/>
    <row r="148" s="118" customFormat="1" ht="15"/>
    <row r="149" s="118" customFormat="1" ht="15"/>
    <row r="150" s="118" customFormat="1" ht="15"/>
    <row r="151" s="118" customFormat="1" ht="15"/>
    <row r="152" s="118" customFormat="1" ht="15"/>
    <row r="153" s="118" customFormat="1" ht="15"/>
    <row r="154" s="118" customFormat="1" ht="15"/>
    <row r="155" s="118" customFormat="1" ht="15"/>
    <row r="156" s="118" customFormat="1" ht="15"/>
    <row r="157" s="118" customFormat="1" ht="15"/>
    <row r="158" s="118" customFormat="1" ht="15"/>
    <row r="159" s="118" customFormat="1" ht="15"/>
    <row r="160" s="118" customFormat="1" ht="15"/>
    <row r="161" s="118" customFormat="1" ht="15"/>
    <row r="162" s="118" customFormat="1" ht="15"/>
    <row r="163" s="118" customFormat="1" ht="15"/>
    <row r="164" s="118" customFormat="1" ht="15"/>
    <row r="165" s="118" customFormat="1" ht="15"/>
    <row r="166" s="118" customFormat="1" ht="15"/>
    <row r="167" s="118" customFormat="1" ht="15"/>
    <row r="168" s="118" customFormat="1" ht="15"/>
    <row r="169" s="118" customFormat="1" ht="15"/>
    <row r="170" s="118" customFormat="1" ht="15"/>
    <row r="171" s="118" customFormat="1" ht="15"/>
    <row r="172" s="118" customFormat="1" ht="15"/>
    <row r="173" s="118" customFormat="1" ht="15"/>
    <row r="174" s="118" customFormat="1" ht="15"/>
    <row r="175" s="118" customFormat="1" ht="15"/>
    <row r="176" s="118" customFormat="1" ht="15"/>
    <row r="177" s="118" customFormat="1" ht="15"/>
    <row r="178" s="118" customFormat="1" ht="15"/>
    <row r="179" s="118" customFormat="1" ht="15"/>
    <row r="180" s="118" customFormat="1" ht="15"/>
    <row r="181" s="118" customFormat="1" ht="15"/>
    <row r="182" s="118" customFormat="1" ht="15"/>
    <row r="183" s="118" customFormat="1" ht="15"/>
    <row r="184" s="118" customFormat="1" ht="15"/>
    <row r="185" s="118" customFormat="1" ht="15"/>
    <row r="186" s="118" customFormat="1" ht="15"/>
    <row r="187" s="118" customFormat="1" ht="15"/>
    <row r="188" s="118" customFormat="1" ht="15"/>
    <row r="189" s="118" customFormat="1" ht="15"/>
    <row r="190" s="118" customFormat="1" ht="15"/>
    <row r="191" s="118" customFormat="1" ht="15"/>
    <row r="192" s="118" customFormat="1" ht="15"/>
    <row r="193" s="118" customFormat="1" ht="15"/>
    <row r="194" s="118" customFormat="1" ht="15"/>
    <row r="195" s="118" customFormat="1" ht="15"/>
    <row r="196" s="118" customFormat="1" ht="15"/>
    <row r="197" s="118" customFormat="1" ht="15"/>
    <row r="198" s="118" customFormat="1" ht="15"/>
    <row r="199" s="118" customFormat="1" ht="15"/>
    <row r="200" s="118" customFormat="1" ht="15"/>
    <row r="201" s="118" customFormat="1" ht="15"/>
    <row r="202" s="118" customFormat="1" ht="15"/>
    <row r="203" s="118" customFormat="1" ht="15"/>
    <row r="204" s="118" customFormat="1" ht="15"/>
    <row r="205" s="118" customFormat="1" ht="15"/>
    <row r="206" s="118" customFormat="1" ht="15"/>
    <row r="207" s="118" customFormat="1" ht="15"/>
    <row r="208" s="118" customFormat="1" ht="15"/>
    <row r="209" s="118" customFormat="1" ht="15"/>
    <row r="210" s="118" customFormat="1" ht="15"/>
    <row r="211" s="118" customFormat="1" ht="15"/>
    <row r="212" s="118" customFormat="1" ht="15"/>
    <row r="213" s="118" customFormat="1" ht="15"/>
    <row r="214" s="118" customFormat="1" ht="15"/>
    <row r="215" s="118" customFormat="1" ht="15"/>
    <row r="216" s="118" customFormat="1" ht="15"/>
    <row r="217" s="118" customFormat="1" ht="15"/>
    <row r="218" s="118" customFormat="1" ht="15"/>
    <row r="219" s="118" customFormat="1" ht="15"/>
    <row r="220" s="118" customFormat="1" ht="15"/>
    <row r="221" s="118" customFormat="1" ht="15"/>
    <row r="222" s="118" customFormat="1" ht="15"/>
    <row r="223" s="118" customFormat="1" ht="15"/>
    <row r="224" s="118" customFormat="1" ht="15"/>
    <row r="225" s="118" customFormat="1" ht="15"/>
    <row r="226" s="118" customFormat="1" ht="15"/>
    <row r="227" s="118" customFormat="1" ht="15"/>
    <row r="228" s="118" customFormat="1" ht="15"/>
    <row r="229" s="118" customFormat="1" ht="15"/>
    <row r="230" s="118" customFormat="1" ht="15"/>
    <row r="231" s="118" customFormat="1" ht="15"/>
    <row r="232" s="118" customFormat="1" ht="15"/>
    <row r="233" s="118" customFormat="1" ht="15"/>
    <row r="234" s="118" customFormat="1" ht="15"/>
    <row r="235" s="118" customFormat="1" ht="15"/>
    <row r="236" s="118" customFormat="1" ht="15"/>
    <row r="237" s="118" customFormat="1" ht="15"/>
    <row r="238" s="118" customFormat="1" ht="15"/>
    <row r="239" s="118" customFormat="1" ht="15"/>
    <row r="240" s="118" customFormat="1" ht="15"/>
    <row r="241" s="118" customFormat="1" ht="15"/>
    <row r="242" s="118" customFormat="1" ht="15"/>
    <row r="243" s="118" customFormat="1" ht="15"/>
    <row r="244" s="118" customFormat="1" ht="15"/>
    <row r="245" s="118" customFormat="1" ht="15"/>
    <row r="246" s="118" customFormat="1" ht="15"/>
    <row r="247" s="118" customFormat="1" ht="15"/>
    <row r="248" s="118" customFormat="1" ht="15"/>
    <row r="249" s="118" customFormat="1" ht="15"/>
    <row r="250" s="118" customFormat="1" ht="15"/>
    <row r="251" s="118" customFormat="1" ht="15"/>
    <row r="252" s="118" customFormat="1" ht="15"/>
    <row r="253" s="118" customFormat="1" ht="15"/>
    <row r="254" s="118" customFormat="1" ht="15"/>
    <row r="255" s="118" customFormat="1" ht="15"/>
    <row r="256" s="118" customFormat="1" ht="15"/>
    <row r="257" s="118" customFormat="1" ht="15"/>
    <row r="258" s="118" customFormat="1" ht="15"/>
    <row r="259" s="118" customFormat="1" ht="15"/>
    <row r="260" s="118" customFormat="1" ht="15"/>
    <row r="261" s="118" customFormat="1" ht="15"/>
    <row r="262" s="118" customFormat="1" ht="15"/>
    <row r="263" s="118" customFormat="1" ht="15"/>
    <row r="264" s="118" customFormat="1" ht="15"/>
    <row r="265" s="118" customFormat="1" ht="15"/>
    <row r="266" s="118" customFormat="1" ht="15"/>
    <row r="267" s="118" customFormat="1" ht="15"/>
    <row r="268" s="118" customFormat="1" ht="15"/>
    <row r="269" s="118" customFormat="1" ht="15"/>
    <row r="270" s="118" customFormat="1" ht="15"/>
    <row r="271" s="118" customFormat="1" ht="15"/>
    <row r="272" s="118" customFormat="1" ht="15"/>
    <row r="273" s="118" customFormat="1" ht="15"/>
    <row r="274" s="118" customFormat="1" ht="15"/>
    <row r="275" s="118" customFormat="1" ht="15"/>
    <row r="276" s="118" customFormat="1" ht="15"/>
    <row r="277" s="118" customFormat="1" ht="15"/>
    <row r="278" s="118" customFormat="1" ht="15"/>
    <row r="279" s="118" customFormat="1" ht="15"/>
    <row r="280" s="118" customFormat="1" ht="15"/>
    <row r="281" s="118" customFormat="1" ht="15"/>
    <row r="282" s="118" customFormat="1" ht="15"/>
  </sheetData>
  <phoneticPr fontId="0" type="noConversion"/>
  <hyperlinks>
    <hyperlink ref="C1" location="Innehåll_Content!A1" display="Innehåll_Content!A1" xr:uid="{0DCF1997-67A3-48F5-BB65-8791DBD60FA6}"/>
    <hyperlink ref="A1" location="Innehåll_Content!A1" display="Tillbaka till innehåll" xr:uid="{3AC3561A-1348-40AF-AA21-3D4E27B39DCA}"/>
    <hyperlink ref="B1" location="Innehåll_Content!A1" display="Back to content" xr:uid="{3A41842B-4D87-4EC3-BDA0-1D3B2BFD797E}"/>
  </hyperlinks>
  <pageMargins left="0.70866141732283472" right="0.70866141732283472" top="0.74803149606299213" bottom="0.74803149606299213" header="0.31496062992125984" footer="0.31496062992125984"/>
  <pageSetup paperSize="9" scale="53" orientation="portrait" r:id="rId1"/>
  <headerFooter>
    <oddHeader>&amp;L&amp;G</oddHeader>
  </headerFooter>
  <colBreaks count="1" manualBreakCount="1">
    <brk id="21" max="54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Blad101"/>
  <dimension ref="A1:AS14"/>
  <sheetViews>
    <sheetView showGridLines="0" topLeftCell="C1" zoomScaleNormal="100" workbookViewId="0">
      <selection activeCell="M48" sqref="M48"/>
    </sheetView>
  </sheetViews>
  <sheetFormatPr defaultColWidth="11.6640625" defaultRowHeight="15.75"/>
  <cols>
    <col min="1" max="2" width="11.6640625" style="1" hidden="1" customWidth="1"/>
    <col min="3" max="3" width="67" style="1" customWidth="1"/>
    <col min="4" max="21" width="9.5" style="1" customWidth="1"/>
    <col min="22" max="22" width="9.5" style="11" customWidth="1"/>
    <col min="23" max="38" width="9.5" style="1" customWidth="1"/>
    <col min="39" max="39" width="9.6640625" style="1" customWidth="1"/>
    <col min="40" max="16384" width="11.6640625" style="1"/>
  </cols>
  <sheetData>
    <row r="1" spans="1:45">
      <c r="A1" s="457" t="s">
        <v>64</v>
      </c>
      <c r="B1" s="457" t="s">
        <v>65</v>
      </c>
      <c r="C1" s="549" t="str">
        <f>IF(Innehåll_Content!$E$2="Svenska",A1,B1)</f>
        <v>Tillbaka till innehåll</v>
      </c>
    </row>
    <row r="2" spans="1:45" s="98" customFormat="1" ht="21">
      <c r="A2" s="93" t="s">
        <v>612</v>
      </c>
      <c r="B2" s="93" t="s">
        <v>613</v>
      </c>
      <c r="C2" s="695" t="str">
        <f>IF(Innehåll_Content!$E$2="Svenska",A2,B2)</f>
        <v>17. Energikostnadernas andel i industrin</v>
      </c>
      <c r="AS2" s="118"/>
    </row>
    <row r="3" spans="1:45" s="98" customFormat="1" ht="15">
      <c r="AS3" s="118"/>
    </row>
    <row r="4" spans="1:45" s="103" customFormat="1">
      <c r="A4" s="370" t="s">
        <v>614</v>
      </c>
      <c r="B4" s="370" t="s">
        <v>615</v>
      </c>
      <c r="C4" s="370" t="str">
        <f>IF(Innehåll_Content!$E$2="Svenska",A4,B4)</f>
        <v>Industrins energikostnader i förhållande till företagets totala rörliga kostnader fördelat på olika branscher, 1983–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V4" s="111"/>
    </row>
    <row r="5" spans="1:45" s="105" customFormat="1">
      <c r="A5" s="106"/>
      <c r="B5" s="106"/>
      <c r="C5" s="106"/>
      <c r="D5" s="374">
        <v>2023</v>
      </c>
      <c r="E5" s="374">
        <v>2022</v>
      </c>
      <c r="F5" s="374">
        <v>2021</v>
      </c>
      <c r="G5" s="374">
        <v>2020</v>
      </c>
      <c r="H5" s="374">
        <v>2019</v>
      </c>
      <c r="I5" s="374">
        <v>2018</v>
      </c>
      <c r="J5" s="374">
        <v>2017</v>
      </c>
      <c r="K5" s="374">
        <v>2016</v>
      </c>
      <c r="L5" s="390">
        <v>2015</v>
      </c>
      <c r="M5" s="390">
        <v>2014</v>
      </c>
      <c r="N5" s="374">
        <v>2013</v>
      </c>
      <c r="O5" s="374">
        <v>2012</v>
      </c>
      <c r="P5" s="374">
        <v>2011</v>
      </c>
      <c r="Q5" s="374">
        <v>2010</v>
      </c>
      <c r="R5" s="374">
        <v>2009</v>
      </c>
      <c r="S5" s="374">
        <v>2008</v>
      </c>
      <c r="T5" s="374">
        <v>2007</v>
      </c>
      <c r="U5" s="374">
        <v>2006</v>
      </c>
      <c r="V5" s="374">
        <v>2005</v>
      </c>
      <c r="W5" s="374">
        <v>2004</v>
      </c>
      <c r="X5" s="374">
        <v>2003</v>
      </c>
      <c r="Y5" s="374">
        <v>2002</v>
      </c>
      <c r="Z5" s="374">
        <v>2001</v>
      </c>
      <c r="AA5" s="374">
        <v>2000</v>
      </c>
      <c r="AB5" s="374">
        <v>1999</v>
      </c>
      <c r="AC5" s="374">
        <v>1998</v>
      </c>
      <c r="AD5" s="374">
        <v>1997</v>
      </c>
      <c r="AE5" s="374">
        <v>1996</v>
      </c>
      <c r="AF5" s="374">
        <v>1995</v>
      </c>
      <c r="AG5" s="374">
        <v>1994</v>
      </c>
      <c r="AH5" s="374">
        <v>1993</v>
      </c>
      <c r="AI5" s="374">
        <v>1992</v>
      </c>
      <c r="AJ5" s="374">
        <v>1991</v>
      </c>
      <c r="AK5" s="374">
        <v>1990</v>
      </c>
      <c r="AL5" s="374">
        <v>1989</v>
      </c>
      <c r="AM5" s="374">
        <v>1988</v>
      </c>
      <c r="AN5" s="374">
        <v>1987</v>
      </c>
      <c r="AO5" s="374">
        <v>1986</v>
      </c>
      <c r="AP5" s="374">
        <v>1985</v>
      </c>
      <c r="AQ5" s="374">
        <v>1984</v>
      </c>
      <c r="AR5" s="374">
        <v>1983</v>
      </c>
    </row>
    <row r="6" spans="1:45" s="105" customFormat="1">
      <c r="A6" s="400" t="s">
        <v>616</v>
      </c>
      <c r="B6" s="400" t="s">
        <v>617</v>
      </c>
      <c r="C6" s="400" t="str">
        <f>IF(Innehåll_Content!$E$2="Svenska",A6,B6)</f>
        <v>Industri, total</v>
      </c>
      <c r="D6" s="368">
        <v>2.0694684083888894E-2</v>
      </c>
      <c r="E6" s="368">
        <v>2.1149236417257886E-2</v>
      </c>
      <c r="F6" s="368">
        <v>2.0762642093446634E-2</v>
      </c>
      <c r="G6" s="368">
        <v>1.8740641089929202E-2</v>
      </c>
      <c r="H6" s="368">
        <v>1.9530252877727351E-2</v>
      </c>
      <c r="I6" s="368">
        <v>2.090378009462724E-2</v>
      </c>
      <c r="J6" s="368">
        <v>1.9583771582086875E-2</v>
      </c>
      <c r="K6" s="368">
        <v>2.1978831888410634E-2</v>
      </c>
      <c r="L6" s="401">
        <v>2.2332381989350218E-2</v>
      </c>
      <c r="M6" s="368">
        <v>2.5122058091862784E-2</v>
      </c>
      <c r="N6" s="368">
        <v>2.5673473455432066E-2</v>
      </c>
      <c r="O6" s="368">
        <v>2.3997640387804168E-2</v>
      </c>
      <c r="P6" s="368">
        <v>2.4949482137952898E-2</v>
      </c>
      <c r="Q6" s="368">
        <v>2.6068681550828945E-2</v>
      </c>
      <c r="R6" s="368">
        <v>2.6294524897656518E-2</v>
      </c>
      <c r="S6" s="368">
        <v>2.3447853528425395E-2</v>
      </c>
      <c r="T6" s="368">
        <v>2.2157917054724651E-2</v>
      </c>
      <c r="U6" s="368">
        <v>2.4551936864272032E-2</v>
      </c>
      <c r="V6" s="368">
        <v>2.2062233111396115E-2</v>
      </c>
      <c r="W6" s="368">
        <v>2.1175182392564551E-2</v>
      </c>
      <c r="X6" s="368">
        <v>2.1611240413834606E-2</v>
      </c>
      <c r="Y6" s="368">
        <v>2.5472774225505194E-2</v>
      </c>
      <c r="Z6" s="368">
        <v>2.5275077323124374E-2</v>
      </c>
      <c r="AA6" s="368">
        <v>2.3943283428841593E-2</v>
      </c>
      <c r="AB6" s="368">
        <v>2.3278499308913937E-2</v>
      </c>
      <c r="AC6" s="368">
        <v>2.6033728523283221E-2</v>
      </c>
      <c r="AD6" s="368">
        <v>2.3312879243227641E-2</v>
      </c>
      <c r="AE6" s="368">
        <v>3.1191981123762366E-2</v>
      </c>
      <c r="AF6" s="368">
        <v>2.9996336051491126E-2</v>
      </c>
      <c r="AG6" s="368">
        <v>3.4412779242379052E-2</v>
      </c>
      <c r="AH6" s="368">
        <v>3.7180040642177503E-2</v>
      </c>
      <c r="AI6" s="368">
        <v>4.1950439700861403E-2</v>
      </c>
      <c r="AJ6" s="368">
        <v>4.2204602963796412E-2</v>
      </c>
      <c r="AK6" s="368">
        <v>4.1099568320756057E-2</v>
      </c>
      <c r="AL6" s="368">
        <v>3.9963248762301062E-2</v>
      </c>
      <c r="AM6" s="368">
        <v>4.0785227336088636E-2</v>
      </c>
      <c r="AN6" s="368">
        <v>4.3651276746235264E-2</v>
      </c>
      <c r="AO6" s="368">
        <v>4.5883828219262832E-2</v>
      </c>
      <c r="AP6" s="368">
        <v>4.9924812877560468E-2</v>
      </c>
      <c r="AQ6" s="368">
        <v>4.9714560822502148E-2</v>
      </c>
      <c r="AR6" s="368">
        <v>4.986419138247164E-2</v>
      </c>
    </row>
    <row r="7" spans="1:45" s="105" customFormat="1">
      <c r="A7" s="400" t="s">
        <v>618</v>
      </c>
      <c r="B7" s="400" t="s">
        <v>619</v>
      </c>
      <c r="C7" s="400" t="str">
        <f>IF(Innehåll_Content!$E$2="Svenska",A7,B7)</f>
        <v>Massa-, pappers-, pappersvaru- och grafisk industri</v>
      </c>
      <c r="D7" s="368">
        <v>4.6434415612406285E-2</v>
      </c>
      <c r="E7" s="368">
        <v>4.3277761396236264E-2</v>
      </c>
      <c r="F7" s="368">
        <v>5.0880923427136349E-2</v>
      </c>
      <c r="G7" s="368">
        <v>5.2284023230880598E-2</v>
      </c>
      <c r="H7" s="368">
        <v>6.0303256996990046E-2</v>
      </c>
      <c r="I7" s="368">
        <v>6.1232595108083543E-2</v>
      </c>
      <c r="J7" s="368">
        <v>5.4903756111047065E-2</v>
      </c>
      <c r="K7" s="368">
        <v>7.1321480144674945E-2</v>
      </c>
      <c r="L7" s="401">
        <v>7.2044183516451962E-2</v>
      </c>
      <c r="M7" s="368">
        <v>8.3446058445018914E-2</v>
      </c>
      <c r="N7" s="368">
        <v>9.3195677871750621E-2</v>
      </c>
      <c r="O7" s="368">
        <v>8.4143862307069883E-2</v>
      </c>
      <c r="P7" s="368">
        <v>0.10027649375347107</v>
      </c>
      <c r="Q7" s="368">
        <v>9.5773084655424168E-2</v>
      </c>
      <c r="R7" s="368">
        <v>9.7140673064540967E-2</v>
      </c>
      <c r="S7" s="368">
        <v>7.36101551696558E-2</v>
      </c>
      <c r="T7" s="368">
        <v>7.7412543807047651E-2</v>
      </c>
      <c r="U7" s="368">
        <v>8.4563738705567604E-2</v>
      </c>
      <c r="V7" s="368">
        <v>6.5225026202028455E-2</v>
      </c>
      <c r="W7" s="368">
        <v>5.8393342706643557E-2</v>
      </c>
      <c r="X7" s="368">
        <v>6.6374002935763579E-2</v>
      </c>
      <c r="Y7" s="368">
        <v>6.8237189473055737E-2</v>
      </c>
      <c r="Z7" s="368">
        <v>6.4772746067820311E-2</v>
      </c>
      <c r="AA7" s="368">
        <v>5.9586242029023566E-2</v>
      </c>
      <c r="AB7" s="368">
        <v>5.3633159523790865E-2</v>
      </c>
      <c r="AC7" s="368">
        <v>6.4711251562075592E-2</v>
      </c>
      <c r="AD7" s="368">
        <v>4.7173101054219034E-2</v>
      </c>
      <c r="AE7" s="368">
        <v>7.2941134791634957E-2</v>
      </c>
      <c r="AF7" s="368">
        <v>6.3650612562002176E-2</v>
      </c>
      <c r="AG7" s="368">
        <v>7.320642778483831E-2</v>
      </c>
      <c r="AH7" s="368">
        <v>7.4982448854302094E-2</v>
      </c>
      <c r="AI7" s="368">
        <v>8.0579197037643782E-2</v>
      </c>
      <c r="AJ7" s="368">
        <v>8.4487768833913318E-2</v>
      </c>
      <c r="AK7" s="368">
        <v>7.9774023824211504E-2</v>
      </c>
      <c r="AL7" s="368">
        <v>8.2552201834659764E-2</v>
      </c>
      <c r="AM7" s="368">
        <v>8.2435326840763684E-2</v>
      </c>
      <c r="AN7" s="368">
        <v>8.8310385164414265E-2</v>
      </c>
      <c r="AO7" s="368">
        <v>9.1687038710872901E-2</v>
      </c>
      <c r="AP7" s="368">
        <v>0.10431528902269845</v>
      </c>
      <c r="AQ7" s="368">
        <v>0.10504344668608759</v>
      </c>
      <c r="AR7" s="368">
        <v>0.10842099971471195</v>
      </c>
    </row>
    <row r="8" spans="1:45" s="105" customFormat="1">
      <c r="A8" s="400" t="s">
        <v>620</v>
      </c>
      <c r="B8" s="400" t="s">
        <v>621</v>
      </c>
      <c r="C8" s="400" t="str">
        <f>IF(Innehåll_Content!$E$2="Svenska",A8,B8)</f>
        <v>Baskemikalieindustri</v>
      </c>
      <c r="D8" s="368">
        <v>6.0013670503151172E-2</v>
      </c>
      <c r="E8" s="368">
        <v>5.4253716382483837E-2</v>
      </c>
      <c r="F8" s="368">
        <v>8.146325757284012E-2</v>
      </c>
      <c r="G8" s="368">
        <v>6.8785665268189883E-2</v>
      </c>
      <c r="H8" s="368">
        <v>3.872876162282355E-2</v>
      </c>
      <c r="I8" s="368">
        <v>3.9280372701154385E-2</v>
      </c>
      <c r="J8" s="368">
        <v>4.5699518442346654E-2</v>
      </c>
      <c r="K8" s="368">
        <v>4.8163570352247373E-2</v>
      </c>
      <c r="L8" s="401">
        <v>5.6885894766272649E-2</v>
      </c>
      <c r="M8" s="368">
        <v>6.8372713383772432E-2</v>
      </c>
      <c r="N8" s="368">
        <v>6.8125928890754014E-2</v>
      </c>
      <c r="O8" s="368">
        <v>6.6521028011276725E-2</v>
      </c>
      <c r="P8" s="368">
        <v>7.2818460488809675E-2</v>
      </c>
      <c r="Q8" s="368">
        <v>7.0708122218477887E-2</v>
      </c>
      <c r="R8" s="368">
        <v>6.7419465639556919E-2</v>
      </c>
      <c r="S8" s="368">
        <v>5.9506792257708441E-2</v>
      </c>
      <c r="T8" s="368">
        <v>5.9412764547514207E-2</v>
      </c>
      <c r="U8" s="368">
        <v>6.5219720467792064E-2</v>
      </c>
      <c r="V8" s="368">
        <v>4.7755207704604716E-2</v>
      </c>
      <c r="W8" s="368">
        <v>4.6263466478412889E-2</v>
      </c>
      <c r="X8" s="368">
        <v>3.7025380781316425E-2</v>
      </c>
      <c r="Y8" s="368">
        <v>6.4095276488366243E-2</v>
      </c>
      <c r="Z8" s="368">
        <v>6.7919563725337653E-2</v>
      </c>
      <c r="AA8" s="368">
        <v>5.4581679844223872E-2</v>
      </c>
      <c r="AB8" s="368">
        <v>5.568039693768162E-2</v>
      </c>
      <c r="AC8" s="368">
        <v>5.6215906206431694E-2</v>
      </c>
      <c r="AD8" s="368">
        <v>5.4957426532598636E-2</v>
      </c>
      <c r="AE8" s="368">
        <v>7.5655561183998146E-2</v>
      </c>
      <c r="AF8" s="368">
        <v>6.2656029590446388E-2</v>
      </c>
      <c r="AG8" s="368">
        <v>7.192187373997333E-2</v>
      </c>
      <c r="AH8" s="368">
        <v>8.1037099388657247E-2</v>
      </c>
      <c r="AI8" s="368">
        <v>9.1085665696385501E-2</v>
      </c>
      <c r="AJ8" s="368">
        <v>9.0229881697086733E-2</v>
      </c>
      <c r="AK8" s="368">
        <v>9.560251738022657E-2</v>
      </c>
      <c r="AL8" s="368">
        <v>8.6665068944510551E-2</v>
      </c>
      <c r="AM8" s="368">
        <v>8.6955459730470461E-2</v>
      </c>
      <c r="AN8" s="368">
        <v>9.5836476548597602E-2</v>
      </c>
      <c r="AO8" s="368">
        <v>9.9173689797059927E-2</v>
      </c>
      <c r="AP8" s="368">
        <v>9.6226056706552918E-2</v>
      </c>
      <c r="AQ8" s="368">
        <v>9.4366536648633786E-2</v>
      </c>
      <c r="AR8" s="368">
        <v>9.3375635279511524E-2</v>
      </c>
    </row>
    <row r="9" spans="1:45" s="105" customFormat="1">
      <c r="A9" s="400" t="s">
        <v>382</v>
      </c>
      <c r="B9" s="400" t="s">
        <v>622</v>
      </c>
      <c r="C9" s="400" t="str">
        <f>IF(Innehåll_Content!$E$2="Svenska",A9,B9)</f>
        <v>Järn-, stål- och metallverk</v>
      </c>
      <c r="D9" s="368">
        <v>4.5463154251840554E-2</v>
      </c>
      <c r="E9" s="368">
        <v>4.3814713563944348E-2</v>
      </c>
      <c r="F9" s="368">
        <v>3.9955261519940978E-2</v>
      </c>
      <c r="G9" s="368">
        <v>3.6086888855222037E-2</v>
      </c>
      <c r="H9" s="368">
        <v>4.1903712749559695E-2</v>
      </c>
      <c r="I9" s="368">
        <v>3.6762353938555536E-2</v>
      </c>
      <c r="J9" s="368">
        <v>3.6276365401326248E-2</v>
      </c>
      <c r="K9" s="368">
        <v>4.8192105981288945E-2</v>
      </c>
      <c r="L9" s="401">
        <v>3.4817801886792454E-2</v>
      </c>
      <c r="M9" s="368">
        <v>5.3626949605005803E-2</v>
      </c>
      <c r="N9" s="368">
        <v>6.0132022987364427E-2</v>
      </c>
      <c r="O9" s="368">
        <v>5.3730904230979537E-2</v>
      </c>
      <c r="P9" s="368">
        <v>4.7048638156234168E-2</v>
      </c>
      <c r="Q9" s="368">
        <v>4.5901434700070375E-2</v>
      </c>
      <c r="R9" s="368">
        <v>4.4940938643343753E-2</v>
      </c>
      <c r="S9" s="368">
        <v>4.3092291585765559E-2</v>
      </c>
      <c r="T9" s="368">
        <v>3.9047025244519078E-2</v>
      </c>
      <c r="U9" s="368">
        <v>4.9413011797441682E-2</v>
      </c>
      <c r="V9" s="368">
        <v>5.4290475684691003E-2</v>
      </c>
      <c r="W9" s="368">
        <v>5.3871236078498558E-2</v>
      </c>
      <c r="X9" s="368">
        <v>5.9018378595544388E-2</v>
      </c>
      <c r="Y9" s="368">
        <v>6.7827307694485667E-2</v>
      </c>
      <c r="Z9" s="368">
        <v>7.1570951687207521E-2</v>
      </c>
      <c r="AA9" s="368">
        <v>6.7409950780325759E-2</v>
      </c>
      <c r="AB9" s="368">
        <v>7.2480409413306635E-2</v>
      </c>
      <c r="AC9" s="368">
        <v>7.5246798445279414E-2</v>
      </c>
      <c r="AD9" s="368">
        <v>5.1091127970738066E-2</v>
      </c>
      <c r="AE9" s="368">
        <v>5.6111655561587467E-2</v>
      </c>
      <c r="AF9" s="368">
        <v>4.8880767086578063E-2</v>
      </c>
      <c r="AG9" s="368">
        <v>5.4960365841380081E-2</v>
      </c>
      <c r="AH9" s="368">
        <v>6.1715361228876491E-2</v>
      </c>
      <c r="AI9" s="368">
        <v>8.164799896467799E-2</v>
      </c>
      <c r="AJ9" s="368">
        <v>7.7936524853302921E-2</v>
      </c>
      <c r="AK9" s="368">
        <v>8.2685541599531759E-2</v>
      </c>
      <c r="AL9" s="368">
        <v>8.0797112724423137E-2</v>
      </c>
      <c r="AM9" s="368">
        <v>8.9600022583164518E-2</v>
      </c>
      <c r="AN9" s="368">
        <v>0.1077720730359898</v>
      </c>
      <c r="AO9" s="368">
        <v>0.11641023562015293</v>
      </c>
      <c r="AP9" s="368">
        <v>0.1259591233605892</v>
      </c>
      <c r="AQ9" s="368">
        <v>0.12514829438397101</v>
      </c>
      <c r="AR9" s="368">
        <v>0.12357038969033632</v>
      </c>
    </row>
    <row r="10" spans="1:45" s="105" customFormat="1">
      <c r="A10" s="400" t="s">
        <v>623</v>
      </c>
      <c r="B10" s="400" t="s">
        <v>624</v>
      </c>
      <c r="C10" s="513" t="str">
        <f>IF(Innehåll_Content!$E$2="Svenska",A10,B10)</f>
        <v>Verkstadsindustrin</v>
      </c>
      <c r="D10" s="514">
        <v>7.4692727493342239E-3</v>
      </c>
      <c r="E10" s="514">
        <v>7.7436954608531353E-3</v>
      </c>
      <c r="F10" s="514">
        <v>5.4068012478804082E-3</v>
      </c>
      <c r="G10" s="514">
        <v>5.0250936219066473E-3</v>
      </c>
      <c r="H10" s="514">
        <v>5.3929471780878105E-3</v>
      </c>
      <c r="I10" s="514">
        <v>5.7831163609691006E-3</v>
      </c>
      <c r="J10" s="514">
        <v>5.3435745333820246E-3</v>
      </c>
      <c r="K10" s="514">
        <v>6.0233665078647629E-3</v>
      </c>
      <c r="L10" s="515">
        <v>6.0582064393939396E-3</v>
      </c>
      <c r="M10" s="514">
        <v>6.2398474376297629E-3</v>
      </c>
      <c r="N10" s="514">
        <v>6.6432484688157042E-3</v>
      </c>
      <c r="O10" s="514">
        <v>6.341866439659229E-3</v>
      </c>
      <c r="P10" s="514">
        <v>6.3086533574203173E-3</v>
      </c>
      <c r="Q10" s="514">
        <v>6.7875921147550894E-3</v>
      </c>
      <c r="R10" s="514">
        <v>6.3922012363520613E-3</v>
      </c>
      <c r="S10" s="514">
        <v>5.8620142058168588E-3</v>
      </c>
      <c r="T10" s="514">
        <v>5.6904469293751715E-3</v>
      </c>
      <c r="U10" s="514">
        <v>5.3952056761052049E-3</v>
      </c>
      <c r="V10" s="514">
        <v>5.7824036521549865E-3</v>
      </c>
      <c r="W10" s="514">
        <v>5.2258174310108709E-3</v>
      </c>
      <c r="X10" s="514">
        <v>5.2024927120528372E-3</v>
      </c>
      <c r="Y10" s="514">
        <v>6.9404987253378026E-3</v>
      </c>
      <c r="Z10" s="514">
        <v>7.2524363505292238E-3</v>
      </c>
      <c r="AA10" s="514">
        <v>7.0174526786063252E-3</v>
      </c>
      <c r="AB10" s="514">
        <v>7.6068782636473844E-3</v>
      </c>
      <c r="AC10" s="514">
        <v>8.5666721269138605E-3</v>
      </c>
      <c r="AD10" s="514">
        <v>1.0023066346320265E-2</v>
      </c>
      <c r="AE10" s="514">
        <v>1.3325061522448335E-2</v>
      </c>
      <c r="AF10" s="514">
        <v>1.3262288522279382E-2</v>
      </c>
      <c r="AG10" s="514">
        <v>1.6578150128780746E-2</v>
      </c>
      <c r="AH10" s="514">
        <v>1.8921132963606695E-2</v>
      </c>
      <c r="AI10" s="514">
        <v>2.130276709665007E-2</v>
      </c>
      <c r="AJ10" s="514">
        <v>2.0761304721543573E-2</v>
      </c>
      <c r="AK10" s="514">
        <v>1.9710315728441723E-2</v>
      </c>
      <c r="AL10" s="514">
        <v>1.8313132825197042E-2</v>
      </c>
      <c r="AM10" s="514">
        <v>1.8550576078685814E-2</v>
      </c>
      <c r="AN10" s="514">
        <v>2.0458047911320637E-2</v>
      </c>
      <c r="AO10" s="514">
        <v>2.1293708515234371E-2</v>
      </c>
      <c r="AP10" s="514">
        <v>2.2699692241008942E-2</v>
      </c>
      <c r="AQ10" s="514">
        <v>2.1933670818151167E-2</v>
      </c>
      <c r="AR10" s="514">
        <v>2.2799071019410911E-2</v>
      </c>
    </row>
    <row r="11" spans="1:45" s="103" customFormat="1" ht="15">
      <c r="U11" s="110"/>
      <c r="V11" s="111"/>
    </row>
    <row r="12" spans="1:45" s="103" customFormat="1">
      <c r="A12" s="66" t="s">
        <v>625</v>
      </c>
      <c r="B12" s="66" t="s">
        <v>626</v>
      </c>
      <c r="C12" s="66" t="str">
        <f>IF(Innehåll_Content!$E$2="Svenska",A12,B12)</f>
        <v>Källa: SCBs undersökning Företagens ekonomi</v>
      </c>
      <c r="V12" s="111"/>
    </row>
    <row r="13" spans="1:45" s="103" customFormat="1" ht="15">
      <c r="V13" s="111"/>
    </row>
    <row r="14" spans="1:45" s="120" customFormat="1" ht="14.25">
      <c r="C14" s="119"/>
      <c r="Y14" s="121"/>
      <c r="Z14" s="121"/>
      <c r="AA14" s="121"/>
      <c r="AB14" s="121"/>
      <c r="AC14" s="121"/>
    </row>
  </sheetData>
  <hyperlinks>
    <hyperlink ref="C1" location="Innehåll_Content!A1" display="Innehåll_Content!A1" xr:uid="{6DA3B210-7045-42D6-AFAC-833EA4424814}"/>
    <hyperlink ref="A1" location="Innehåll_Content!A1" display="Tillbaka till innehåll" xr:uid="{65CC0034-4F00-4EDC-A9D6-04FEA109B00D}"/>
    <hyperlink ref="B1" location="Innehåll_Content!A1" display="Back to content" xr:uid="{E05E7008-8E5D-4671-B5C8-397D369805EF}"/>
  </hyperlinks>
  <pageMargins left="0.70866141732283472" right="0.70866141732283472" top="0.74803149606299213" bottom="0.74803149606299213" header="0.31496062992125984" footer="0.31496062992125984"/>
  <pageSetup paperSize="9" scale="60" orientation="portrait" r:id="rId1"/>
  <headerFooter>
    <oddHeader>&amp;L&amp;G</oddHeader>
  </headerFooter>
  <colBreaks count="1" manualBreakCount="1">
    <brk id="18" max="18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Blad12"/>
  <dimension ref="A1:AF16"/>
  <sheetViews>
    <sheetView showGridLines="0" topLeftCell="C1" zoomScaleNormal="100" workbookViewId="0">
      <selection activeCell="C16" sqref="C16"/>
    </sheetView>
  </sheetViews>
  <sheetFormatPr defaultColWidth="10.1640625" defaultRowHeight="15.75"/>
  <cols>
    <col min="1" max="2" width="10.1640625" style="1" hidden="1" customWidth="1"/>
    <col min="3" max="3" width="60" style="1" customWidth="1"/>
    <col min="4" max="4" width="9.6640625" style="1" customWidth="1"/>
    <col min="5" max="8" width="9.6640625" style="1" bestFit="1" customWidth="1"/>
    <col min="9" max="9" width="9.6640625" style="11" bestFit="1" customWidth="1"/>
    <col min="10" max="14" width="9.6640625" style="1" bestFit="1" customWidth="1"/>
    <col min="15" max="15" width="11.6640625" style="1" customWidth="1"/>
    <col min="16" max="25" width="11.6640625" style="1" bestFit="1" customWidth="1"/>
    <col min="26" max="243" width="11.6640625" style="1" customWidth="1"/>
    <col min="244" max="244" width="58" style="1" customWidth="1"/>
    <col min="245" max="16384" width="10.1640625" style="1"/>
  </cols>
  <sheetData>
    <row r="1" spans="1:32">
      <c r="A1" s="457" t="s">
        <v>64</v>
      </c>
      <c r="B1" s="457" t="s">
        <v>65</v>
      </c>
      <c r="C1" s="549" t="str">
        <f>IF(Innehåll_Content!$E$2="Svenska",A1,B1)</f>
        <v>Tillbaka till innehåll</v>
      </c>
    </row>
    <row r="2" spans="1:32" ht="20.25">
      <c r="A2" s="52" t="s">
        <v>627</v>
      </c>
      <c r="B2" s="52" t="s">
        <v>628</v>
      </c>
      <c r="C2" s="52" t="str">
        <f>IF(Innehåll_Content!$E$2="Svenska",A2,B2)</f>
        <v>18. Energipriser för hushållskunder</v>
      </c>
    </row>
    <row r="4" spans="1:32">
      <c r="A4" s="4" t="s">
        <v>629</v>
      </c>
      <c r="B4" s="10" t="s">
        <v>630</v>
      </c>
      <c r="C4" s="4" t="str">
        <f>IF(Innehåll_Content!$E$2="Svenska",A4,B4)</f>
        <v>Energipriser för hushållskunder, öre/kWh, 1996–2024, i 2024 års prisnivå</v>
      </c>
      <c r="D4" s="2"/>
    </row>
    <row r="5" spans="1:32">
      <c r="C5" s="270"/>
      <c r="D5" s="3">
        <v>2024</v>
      </c>
      <c r="E5" s="3">
        <v>2023</v>
      </c>
      <c r="F5" s="3">
        <v>2022</v>
      </c>
      <c r="G5" s="67">
        <v>2021</v>
      </c>
      <c r="H5" s="67">
        <v>2020</v>
      </c>
      <c r="I5" s="91">
        <v>2019</v>
      </c>
      <c r="J5" s="67">
        <v>2018</v>
      </c>
      <c r="K5" s="91">
        <v>2017</v>
      </c>
      <c r="L5" s="91">
        <v>2016</v>
      </c>
      <c r="M5" s="91">
        <v>2015</v>
      </c>
      <c r="N5" s="91">
        <v>2014</v>
      </c>
      <c r="O5" s="91">
        <v>2013</v>
      </c>
      <c r="P5" s="91">
        <v>2012</v>
      </c>
      <c r="Q5" s="91">
        <v>2011</v>
      </c>
      <c r="R5" s="91">
        <v>2010</v>
      </c>
      <c r="S5" s="91">
        <v>2009</v>
      </c>
      <c r="T5" s="91">
        <v>2008</v>
      </c>
      <c r="U5" s="91">
        <v>2007</v>
      </c>
      <c r="V5" s="91">
        <v>2006</v>
      </c>
      <c r="W5" s="91">
        <v>2005</v>
      </c>
      <c r="X5" s="91">
        <v>2004</v>
      </c>
      <c r="Y5" s="91">
        <v>2003</v>
      </c>
      <c r="Z5" s="91">
        <v>2002</v>
      </c>
      <c r="AA5" s="91">
        <v>2001</v>
      </c>
      <c r="AB5" s="91">
        <v>2000</v>
      </c>
      <c r="AC5" s="91">
        <v>1999</v>
      </c>
      <c r="AD5" s="91">
        <v>1998</v>
      </c>
      <c r="AE5" s="91">
        <v>1997</v>
      </c>
      <c r="AF5" s="91">
        <v>1996</v>
      </c>
    </row>
    <row r="6" spans="1:32" s="4" customFormat="1">
      <c r="A6" s="82" t="s">
        <v>631</v>
      </c>
      <c r="B6" s="68" t="s">
        <v>632</v>
      </c>
      <c r="C6" s="574" t="str">
        <f>IF(Innehåll_Content!$E$2="Svenska",A6,B6)</f>
        <v>Elpris, hushållsel</v>
      </c>
      <c r="D6" s="590">
        <v>277.26</v>
      </c>
      <c r="E6" s="598">
        <v>285.46708504146909</v>
      </c>
      <c r="F6" s="588">
        <v>371.71187844783935</v>
      </c>
      <c r="G6" s="590">
        <v>289.52778365672975</v>
      </c>
      <c r="H6" s="590">
        <v>254.19177816311796</v>
      </c>
      <c r="I6" s="590">
        <v>268.59027134565906</v>
      </c>
      <c r="J6" s="590">
        <v>256.77117942757963</v>
      </c>
      <c r="K6" s="590">
        <v>246.44338768012835</v>
      </c>
      <c r="L6" s="590">
        <v>241.98363239895079</v>
      </c>
      <c r="M6" s="590">
        <v>233.3753192824754</v>
      </c>
      <c r="N6" s="590">
        <v>231.03471545039622</v>
      </c>
      <c r="O6" s="590">
        <v>236.62114055849793</v>
      </c>
      <c r="P6" s="590">
        <v>236.51633402734495</v>
      </c>
      <c r="Q6" s="590">
        <v>248.61543154542909</v>
      </c>
      <c r="R6" s="590">
        <v>247.61928090665185</v>
      </c>
      <c r="S6" s="590">
        <v>238.98467981679184</v>
      </c>
      <c r="T6" s="590">
        <v>228.56024660830417</v>
      </c>
      <c r="U6" s="590">
        <v>210.06975643478586</v>
      </c>
      <c r="V6" s="590">
        <v>195.12941864965347</v>
      </c>
      <c r="W6" s="590">
        <v>174.62867484917828</v>
      </c>
      <c r="X6" s="590">
        <v>182.25699802973315</v>
      </c>
      <c r="Y6" s="590">
        <v>184.76637204842388</v>
      </c>
      <c r="Z6" s="590">
        <v>159.02144051800499</v>
      </c>
      <c r="AA6" s="589">
        <v>142.30497722308894</v>
      </c>
      <c r="AB6" s="590">
        <v>139.63355801316885</v>
      </c>
      <c r="AC6" s="590">
        <v>138.40946229338849</v>
      </c>
      <c r="AD6" s="590">
        <v>147.76205941107798</v>
      </c>
      <c r="AE6" s="590">
        <v>138.1227159790142</v>
      </c>
      <c r="AF6" s="590">
        <v>131.83169165662946</v>
      </c>
    </row>
    <row r="7" spans="1:32" s="4" customFormat="1">
      <c r="A7" s="82" t="s">
        <v>633</v>
      </c>
      <c r="B7" s="68" t="s">
        <v>634</v>
      </c>
      <c r="C7" s="82" t="str">
        <f>IF(Innehåll_Content!$E$2="Svenska",A7,B7)</f>
        <v>Elpris, villa med elvärme</v>
      </c>
      <c r="D7" s="590">
        <v>205.95</v>
      </c>
      <c r="E7" s="586">
        <v>211.12707323416782</v>
      </c>
      <c r="F7" s="590">
        <v>276.59462694994778</v>
      </c>
      <c r="G7" s="587">
        <v>212.07722650530448</v>
      </c>
      <c r="H7" s="590">
        <v>182.11639649026188</v>
      </c>
      <c r="I7" s="590">
        <v>193.85869692255528</v>
      </c>
      <c r="J7" s="590">
        <v>186.83116760259949</v>
      </c>
      <c r="K7" s="590">
        <v>173.08778175044631</v>
      </c>
      <c r="L7" s="590">
        <v>172.71050406092974</v>
      </c>
      <c r="M7" s="590">
        <v>168.55436213980823</v>
      </c>
      <c r="N7" s="590">
        <v>171.82594479931737</v>
      </c>
      <c r="O7" s="590">
        <v>179.11823768534339</v>
      </c>
      <c r="P7" s="590">
        <v>179.699561048709</v>
      </c>
      <c r="Q7" s="590">
        <v>193.29349905676793</v>
      </c>
      <c r="R7" s="590">
        <v>195.63291253950948</v>
      </c>
      <c r="S7" s="590">
        <v>190.49503463657319</v>
      </c>
      <c r="T7" s="590">
        <v>181.60527147427192</v>
      </c>
      <c r="U7" s="590">
        <v>168.62742353268524</v>
      </c>
      <c r="V7" s="590">
        <v>166.36904546893879</v>
      </c>
      <c r="W7" s="590">
        <v>160.10466212963237</v>
      </c>
      <c r="X7" s="590">
        <v>166.38851847871518</v>
      </c>
      <c r="Y7" s="590">
        <v>152.76030420711976</v>
      </c>
      <c r="Z7" s="590">
        <v>132.18058116734372</v>
      </c>
      <c r="AA7" s="590">
        <v>116.28438390015603</v>
      </c>
      <c r="AB7" s="590">
        <v>115.71639480917985</v>
      </c>
      <c r="AC7" s="590">
        <v>119.86587525826451</v>
      </c>
      <c r="AD7" s="590">
        <v>118.97220703074333</v>
      </c>
      <c r="AE7" s="590">
        <v>113.0989649588704</v>
      </c>
      <c r="AF7" s="590">
        <v>102.98083922002668</v>
      </c>
    </row>
    <row r="8" spans="1:32">
      <c r="A8" s="82" t="s">
        <v>635</v>
      </c>
      <c r="B8" s="68" t="s">
        <v>636</v>
      </c>
      <c r="C8" s="82" t="str">
        <f>IF(Innehåll_Content!$E$2="Svenska",A8,B8)</f>
        <v>Oljepris EO1, hushåll</v>
      </c>
      <c r="D8" s="788" t="s">
        <v>941</v>
      </c>
      <c r="E8" s="787" t="s">
        <v>941</v>
      </c>
      <c r="F8" s="590">
        <v>222.35936864774251</v>
      </c>
      <c r="G8" s="590">
        <v>168.19586603256224</v>
      </c>
      <c r="H8" s="590">
        <v>148.93920090374101</v>
      </c>
      <c r="I8" s="590">
        <v>172.33522360855889</v>
      </c>
      <c r="J8" s="590">
        <v>170.07787051501759</v>
      </c>
      <c r="K8" s="590">
        <v>152.35778946474804</v>
      </c>
      <c r="L8" s="590">
        <v>142.36751307020199</v>
      </c>
      <c r="M8" s="590">
        <v>156.0613329714318</v>
      </c>
      <c r="N8" s="590">
        <v>173.03210866275307</v>
      </c>
      <c r="O8" s="590">
        <v>174.35096261705553</v>
      </c>
      <c r="P8" s="590">
        <v>184.70324971355527</v>
      </c>
      <c r="Q8" s="590">
        <v>177.573350102756</v>
      </c>
      <c r="R8" s="590">
        <v>161.80594332346087</v>
      </c>
      <c r="S8" s="590">
        <v>143.80392713558754</v>
      </c>
      <c r="T8" s="590">
        <v>170.3374654106272</v>
      </c>
      <c r="U8" s="590">
        <v>142.07066452785318</v>
      </c>
      <c r="V8" s="590">
        <v>140.30147254561842</v>
      </c>
      <c r="W8" s="590">
        <v>135.97849297907271</v>
      </c>
      <c r="X8" s="590">
        <v>112.19029708986537</v>
      </c>
      <c r="Y8" s="590">
        <v>102.61353183187148</v>
      </c>
      <c r="Z8" s="590">
        <v>95.014627264134631</v>
      </c>
      <c r="AA8" s="589">
        <v>98.239321109012906</v>
      </c>
      <c r="AB8" s="590">
        <v>88.966402937009732</v>
      </c>
      <c r="AC8" s="590">
        <v>69.197969323200027</v>
      </c>
      <c r="AD8" s="590">
        <v>68.022722025616488</v>
      </c>
      <c r="AE8" s="590">
        <v>72.581558105313803</v>
      </c>
      <c r="AF8" s="590">
        <v>70.580971971416702</v>
      </c>
    </row>
    <row r="9" spans="1:32">
      <c r="A9" s="82" t="s">
        <v>637</v>
      </c>
      <c r="B9" s="68" t="s">
        <v>638</v>
      </c>
      <c r="C9" s="82" t="str">
        <f>IF(Innehåll_Content!$E$2="Svenska",A9,B9)</f>
        <v>Fjärrvärmepris, flerbostadshus</v>
      </c>
      <c r="D9" s="590">
        <v>113.4</v>
      </c>
      <c r="E9" s="586">
        <v>100.50144354582314</v>
      </c>
      <c r="F9" s="591">
        <v>101.27697606265234</v>
      </c>
      <c r="G9" s="590">
        <v>105.01339892721948</v>
      </c>
      <c r="H9" s="590">
        <v>107.21273354303278</v>
      </c>
      <c r="I9" s="590">
        <v>105.86869542671373</v>
      </c>
      <c r="J9" s="590">
        <v>107.03697788018201</v>
      </c>
      <c r="K9" s="590">
        <v>108.18711344526947</v>
      </c>
      <c r="L9" s="590">
        <v>109.51189436315562</v>
      </c>
      <c r="M9" s="590">
        <v>110.49704293711687</v>
      </c>
      <c r="N9" s="590">
        <v>109.25349091286076</v>
      </c>
      <c r="O9" s="590">
        <v>107.07437086725325</v>
      </c>
      <c r="P9" s="590">
        <v>104.38430384447068</v>
      </c>
      <c r="Q9" s="590">
        <v>102.71216622292391</v>
      </c>
      <c r="R9" s="590">
        <v>102.37210381350695</v>
      </c>
      <c r="S9" s="590">
        <v>99.750127227878338</v>
      </c>
      <c r="T9" s="590">
        <v>95.290978948477274</v>
      </c>
      <c r="U9" s="590">
        <v>94.317033501332432</v>
      </c>
      <c r="V9" s="590">
        <v>94.942826650404044</v>
      </c>
      <c r="W9" s="590">
        <v>93.27347618057</v>
      </c>
      <c r="X9" s="590">
        <v>93.176502913844402</v>
      </c>
      <c r="Y9" s="590">
        <v>87.242520112303026</v>
      </c>
      <c r="Z9" s="590">
        <v>84.905534498603203</v>
      </c>
      <c r="AA9" s="590">
        <v>85.528246640889378</v>
      </c>
      <c r="AB9" s="590">
        <v>82.99114279843748</v>
      </c>
      <c r="AC9" s="590">
        <v>82.997748862935481</v>
      </c>
      <c r="AD9" s="590">
        <v>81.815214644409167</v>
      </c>
      <c r="AE9" s="590">
        <v>80.95375814625973</v>
      </c>
      <c r="AF9" s="590">
        <v>80.268496266635054</v>
      </c>
    </row>
    <row r="10" spans="1:32">
      <c r="A10" s="66" t="s">
        <v>639</v>
      </c>
      <c r="B10" s="69" t="s">
        <v>640</v>
      </c>
      <c r="C10" s="66" t="str">
        <f>IF(Innehåll_Content!$E$2="Svenska",A10,B10)</f>
        <v>Naturgaspris</v>
      </c>
      <c r="D10" s="590">
        <v>200.45</v>
      </c>
      <c r="E10" s="586">
        <v>255.7218250950562</v>
      </c>
      <c r="F10" s="592">
        <v>295.08561710442001</v>
      </c>
      <c r="G10" s="590">
        <v>214.64782289650759</v>
      </c>
      <c r="H10" s="590">
        <v>176.32021096135765</v>
      </c>
      <c r="I10" s="590">
        <v>149.46350592328326</v>
      </c>
      <c r="J10" s="590">
        <v>153.39396357601612</v>
      </c>
      <c r="K10" s="590">
        <v>146.95609572348852</v>
      </c>
      <c r="L10" s="590">
        <v>141.98367327160298</v>
      </c>
      <c r="M10" s="590">
        <v>143.7322746167041</v>
      </c>
      <c r="N10" s="590">
        <v>139.71203989462799</v>
      </c>
      <c r="O10" s="590">
        <v>140.1220161966524</v>
      </c>
      <c r="P10" s="590">
        <v>142.70259259750421</v>
      </c>
      <c r="Q10" s="590">
        <v>145.96991825321439</v>
      </c>
      <c r="R10" s="590">
        <v>138.17429487056265</v>
      </c>
      <c r="S10" s="590">
        <v>136.46371572147245</v>
      </c>
      <c r="T10" s="590">
        <v>137.41235370106506</v>
      </c>
      <c r="U10" s="590">
        <v>122.18342976308973</v>
      </c>
      <c r="V10" s="590">
        <v>123.46647432074907</v>
      </c>
      <c r="W10" s="590">
        <v>106.4382759537211</v>
      </c>
      <c r="X10" s="590">
        <v>95.139415344674077</v>
      </c>
      <c r="Y10" s="590">
        <v>89.748286345923262</v>
      </c>
      <c r="Z10" s="590">
        <v>86.657562291799366</v>
      </c>
      <c r="AA10" s="589">
        <v>79.740464132745714</v>
      </c>
      <c r="AB10" s="590">
        <v>62.25463812060071</v>
      </c>
      <c r="AC10" s="590">
        <v>59.982746641901883</v>
      </c>
      <c r="AD10" s="590">
        <v>63.163140752403478</v>
      </c>
      <c r="AE10" s="590">
        <v>60.173118724643835</v>
      </c>
      <c r="AF10" s="590">
        <v>59.205988633776748</v>
      </c>
    </row>
    <row r="11" spans="1:32">
      <c r="A11" s="66" t="s">
        <v>641</v>
      </c>
      <c r="B11" s="69" t="s">
        <v>642</v>
      </c>
      <c r="C11" s="66" t="str">
        <f>IF(Innehåll_Content!$E$2="Svenska",A11,B11)</f>
        <v>Pellets småsäck, 16 kg</v>
      </c>
      <c r="D11" s="590">
        <v>112.48572627878276</v>
      </c>
      <c r="E11" s="586">
        <v>118.97234486519015</v>
      </c>
      <c r="F11" s="593">
        <v>103.05338085250064</v>
      </c>
      <c r="G11" s="590">
        <v>83.107356302262815</v>
      </c>
      <c r="H11" s="590">
        <v>84.539925278376856</v>
      </c>
      <c r="I11" s="590">
        <v>85.978055545240423</v>
      </c>
      <c r="J11" s="590">
        <v>75.342648128834611</v>
      </c>
      <c r="K11" s="590">
        <v>70.899471518548907</v>
      </c>
      <c r="L11" s="590">
        <v>73.11752562749372</v>
      </c>
      <c r="M11" s="590">
        <v>72.520266497810198</v>
      </c>
      <c r="N11" s="590">
        <v>71.387036065491074</v>
      </c>
      <c r="O11" s="590">
        <v>69.596826113609936</v>
      </c>
      <c r="P11" s="590">
        <v>68.756679890203984</v>
      </c>
      <c r="Q11" s="590">
        <v>74.703460212614289</v>
      </c>
      <c r="R11" s="590">
        <v>78.943673021157608</v>
      </c>
      <c r="S11" s="590">
        <v>77.191038300966895</v>
      </c>
      <c r="T11" s="590"/>
      <c r="U11" s="590"/>
      <c r="V11" s="590"/>
      <c r="W11" s="590"/>
      <c r="X11" s="590"/>
      <c r="Y11" s="590"/>
      <c r="Z11" s="590"/>
      <c r="AA11" s="589"/>
      <c r="AB11" s="590"/>
      <c r="AC11" s="590"/>
      <c r="AD11" s="590"/>
      <c r="AE11" s="590"/>
      <c r="AF11" s="590"/>
    </row>
    <row r="12" spans="1:32">
      <c r="A12" s="66" t="s">
        <v>643</v>
      </c>
      <c r="B12" s="70" t="s">
        <v>644</v>
      </c>
      <c r="C12" s="575" t="str">
        <f>IF(Innehåll_Content!$E$2="Svenska",A12,B12)</f>
        <v>Pellets bulk, 3 ton</v>
      </c>
      <c r="D12" s="594">
        <v>99.460411985018737</v>
      </c>
      <c r="E12" s="595">
        <v>106.1515206189186</v>
      </c>
      <c r="F12" s="596">
        <v>93.690810673852681</v>
      </c>
      <c r="G12" s="594">
        <v>74.254590555546656</v>
      </c>
      <c r="H12" s="594">
        <v>77.426981446706307</v>
      </c>
      <c r="I12" s="594">
        <v>78.281900904250222</v>
      </c>
      <c r="J12" s="594">
        <v>70.621359692902175</v>
      </c>
      <c r="K12" s="594">
        <v>67.725183798884373</v>
      </c>
      <c r="L12" s="594">
        <v>70.900881749470727</v>
      </c>
      <c r="M12" s="594">
        <v>70.350796289951987</v>
      </c>
      <c r="N12" s="594">
        <v>71.811705793366571</v>
      </c>
      <c r="O12" s="594">
        <v>70.812622949674036</v>
      </c>
      <c r="P12" s="594">
        <v>70.640307206004039</v>
      </c>
      <c r="Q12" s="594">
        <v>73.955595550515952</v>
      </c>
      <c r="R12" s="594">
        <v>78.500594715039895</v>
      </c>
      <c r="S12" s="594">
        <v>79.36548512309507</v>
      </c>
      <c r="T12" s="594"/>
      <c r="U12" s="594"/>
      <c r="V12" s="594"/>
      <c r="W12" s="594"/>
      <c r="X12" s="594"/>
      <c r="Y12" s="594"/>
      <c r="Z12" s="594"/>
      <c r="AA12" s="597"/>
      <c r="AB12" s="594"/>
      <c r="AC12" s="594"/>
      <c r="AD12" s="594"/>
      <c r="AE12" s="594"/>
      <c r="AF12" s="594"/>
    </row>
    <row r="13" spans="1:32">
      <c r="C13" s="789"/>
      <c r="D13" s="66"/>
      <c r="E13" s="66"/>
      <c r="F13" s="66"/>
      <c r="G13" s="66"/>
      <c r="H13" s="66"/>
      <c r="I13" s="94"/>
      <c r="J13" s="66"/>
      <c r="K13" s="66"/>
      <c r="L13" s="66"/>
      <c r="M13" s="66"/>
      <c r="N13" s="66"/>
      <c r="O13" s="66"/>
      <c r="P13" s="81"/>
      <c r="Q13" s="81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167"/>
    </row>
    <row r="14" spans="1:32">
      <c r="A14" s="66" t="s">
        <v>160</v>
      </c>
      <c r="B14" s="69" t="s">
        <v>161</v>
      </c>
      <c r="C14" s="66" t="str">
        <f>IF(Innehåll_Content!$E$2="Svenska",A14,B14)</f>
        <v>Källa: SCB och Energimyndigheten</v>
      </c>
      <c r="D14" s="169"/>
      <c r="E14" s="169"/>
      <c r="F14" s="169"/>
      <c r="G14" s="169"/>
      <c r="H14" s="169"/>
      <c r="I14" s="169"/>
      <c r="J14" s="169"/>
      <c r="K14" s="169"/>
      <c r="L14" s="169"/>
      <c r="M14" s="169"/>
      <c r="N14" s="169"/>
      <c r="O14" s="169"/>
      <c r="P14" s="169"/>
      <c r="Q14" s="169"/>
      <c r="R14" s="169"/>
      <c r="S14" s="169"/>
      <c r="T14" s="169"/>
      <c r="U14" s="169"/>
      <c r="V14" s="169"/>
      <c r="W14" s="169"/>
      <c r="X14" s="169"/>
      <c r="Y14" s="169"/>
      <c r="Z14" s="170"/>
      <c r="AA14" s="170"/>
      <c r="AB14" s="170"/>
      <c r="AC14" s="169"/>
      <c r="AD14" s="169"/>
      <c r="AE14" s="169"/>
    </row>
    <row r="15" spans="1:32">
      <c r="C15" s="789" t="s">
        <v>942</v>
      </c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69"/>
      <c r="X15" s="169"/>
      <c r="Y15" s="169"/>
      <c r="Z15" s="170"/>
      <c r="AA15" s="170"/>
      <c r="AB15" s="170"/>
      <c r="AC15" s="169"/>
      <c r="AD15" s="169"/>
      <c r="AE15" s="169"/>
    </row>
    <row r="16" spans="1:32">
      <c r="Q16" s="30"/>
    </row>
  </sheetData>
  <hyperlinks>
    <hyperlink ref="C1" location="Innehåll_Content!A1" display="Innehåll_Content!A1" xr:uid="{0399242E-CF93-4ACA-A352-2242F767F7F4}"/>
    <hyperlink ref="A1" location="Innehåll_Content!A1" display="Tillbaka till innehåll" xr:uid="{B06D6A6B-54B0-4136-9F1C-1C933A8D5332}"/>
    <hyperlink ref="B1" location="Innehåll_Content!A1" display="Back to content" xr:uid="{ADFA5DD9-1AD5-4CB1-99DF-4D4EF0CCCC65}"/>
  </hyperlinks>
  <pageMargins left="0.70866141732283472" right="0.70866141732283472" top="0.74803149606299213" bottom="0.74803149606299213" header="0.31496062992125984" footer="0.31496062992125984"/>
  <pageSetup paperSize="9" scale="60" orientation="portrait" r:id="rId1"/>
  <headerFooter>
    <oddHeader>&amp;L&amp;G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93806-6F97-42D1-8202-5599037201F1}">
  <sheetPr codeName="Blad14"/>
  <dimension ref="A1:FE23"/>
  <sheetViews>
    <sheetView showGridLines="0" topLeftCell="C1" zoomScaleNormal="100" workbookViewId="0">
      <selection activeCell="M48" sqref="M48"/>
    </sheetView>
  </sheetViews>
  <sheetFormatPr defaultColWidth="22.6640625" defaultRowHeight="14.25"/>
  <cols>
    <col min="1" max="2" width="22.6640625" style="259" hidden="1" customWidth="1"/>
    <col min="3" max="16384" width="22.6640625" style="259"/>
  </cols>
  <sheetData>
    <row r="1" spans="1:161" ht="15">
      <c r="A1" s="457" t="s">
        <v>64</v>
      </c>
      <c r="B1" s="457" t="s">
        <v>65</v>
      </c>
      <c r="C1" s="549" t="str">
        <f>IF(Innehåll_Content!$E$2="Svenska",A1,B1)</f>
        <v>Tillbaka till innehåll</v>
      </c>
    </row>
    <row r="2" spans="1:161" ht="20.25">
      <c r="A2" s="52" t="s">
        <v>645</v>
      </c>
      <c r="B2" s="52" t="s">
        <v>646</v>
      </c>
      <c r="C2" s="52" t="str">
        <f>IF(Innehåll_Content!$E$2="Svenska",A2,B2)</f>
        <v>19. Elpris på spotmarknaden</v>
      </c>
    </row>
    <row r="4" spans="1:161" ht="15.75">
      <c r="A4" s="260" t="s">
        <v>647</v>
      </c>
      <c r="B4" s="261" t="s">
        <v>648</v>
      </c>
      <c r="C4" s="517" t="str">
        <f>IF(Innehåll_Content!$E$2="Svenska",A4,B4)</f>
        <v>Elspotpris Sverige (från november 2011), månadsmedelvärden, 2011-2024, kr/MWh</v>
      </c>
    </row>
    <row r="5" spans="1:161" s="267" customFormat="1" ht="15.75">
      <c r="A5" s="267" t="s">
        <v>649</v>
      </c>
      <c r="B5" s="267" t="s">
        <v>650</v>
      </c>
      <c r="C5" s="675" t="str">
        <f>IF(Innehåll_Content!$E$2="Svenska",A5,B5)</f>
        <v>Elområde</v>
      </c>
      <c r="D5" s="676">
        <v>45627</v>
      </c>
      <c r="E5" s="676">
        <v>45597</v>
      </c>
      <c r="F5" s="676">
        <v>45566</v>
      </c>
      <c r="G5" s="676">
        <v>45536</v>
      </c>
      <c r="H5" s="676">
        <v>45505</v>
      </c>
      <c r="I5" s="676">
        <v>45474</v>
      </c>
      <c r="J5" s="676">
        <v>45444</v>
      </c>
      <c r="K5" s="676">
        <v>45413</v>
      </c>
      <c r="L5" s="676">
        <v>45383</v>
      </c>
      <c r="M5" s="676">
        <v>45352</v>
      </c>
      <c r="N5" s="676">
        <v>45323</v>
      </c>
      <c r="O5" s="676">
        <v>45292</v>
      </c>
      <c r="P5" s="676">
        <v>45261</v>
      </c>
      <c r="Q5" s="676">
        <v>45231</v>
      </c>
      <c r="R5" s="676">
        <v>45200</v>
      </c>
      <c r="S5" s="676">
        <v>45170</v>
      </c>
      <c r="T5" s="676">
        <v>45139</v>
      </c>
      <c r="U5" s="676">
        <v>45108</v>
      </c>
      <c r="V5" s="676">
        <v>45078</v>
      </c>
      <c r="W5" s="676">
        <v>45047</v>
      </c>
      <c r="X5" s="676">
        <v>45017</v>
      </c>
      <c r="Y5" s="676">
        <v>44986</v>
      </c>
      <c r="Z5" s="676">
        <v>44958</v>
      </c>
      <c r="AA5" s="676">
        <v>44927</v>
      </c>
      <c r="AB5" s="676">
        <v>44896</v>
      </c>
      <c r="AC5" s="676">
        <v>44866</v>
      </c>
      <c r="AD5" s="676">
        <v>44835</v>
      </c>
      <c r="AE5" s="676">
        <v>44805</v>
      </c>
      <c r="AF5" s="676">
        <v>44774</v>
      </c>
      <c r="AG5" s="676">
        <v>44743</v>
      </c>
      <c r="AH5" s="676">
        <v>44713</v>
      </c>
      <c r="AI5" s="676">
        <v>44682</v>
      </c>
      <c r="AJ5" s="676">
        <v>44652</v>
      </c>
      <c r="AK5" s="676">
        <v>44621</v>
      </c>
      <c r="AL5" s="676">
        <v>44593</v>
      </c>
      <c r="AM5" s="676">
        <v>44562</v>
      </c>
      <c r="AN5" s="676">
        <v>44531</v>
      </c>
      <c r="AO5" s="676">
        <v>44501</v>
      </c>
      <c r="AP5" s="676">
        <v>44470</v>
      </c>
      <c r="AQ5" s="676">
        <v>44440</v>
      </c>
      <c r="AR5" s="676">
        <v>44409</v>
      </c>
      <c r="AS5" s="676">
        <v>44378</v>
      </c>
      <c r="AT5" s="676">
        <v>44348</v>
      </c>
      <c r="AU5" s="676">
        <v>44317</v>
      </c>
      <c r="AV5" s="676">
        <v>44287</v>
      </c>
      <c r="AW5" s="676">
        <v>44256</v>
      </c>
      <c r="AX5" s="676">
        <v>44228</v>
      </c>
      <c r="AY5" s="676">
        <v>44197</v>
      </c>
      <c r="AZ5" s="676">
        <v>44166</v>
      </c>
      <c r="BA5" s="676">
        <v>44136</v>
      </c>
      <c r="BB5" s="676">
        <v>44105</v>
      </c>
      <c r="BC5" s="676">
        <v>44075</v>
      </c>
      <c r="BD5" s="676">
        <v>44044</v>
      </c>
      <c r="BE5" s="676">
        <v>44013</v>
      </c>
      <c r="BF5" s="676">
        <v>43983</v>
      </c>
      <c r="BG5" s="676">
        <v>43952</v>
      </c>
      <c r="BH5" s="676">
        <v>43922</v>
      </c>
      <c r="BI5" s="676">
        <v>43891</v>
      </c>
      <c r="BJ5" s="676">
        <v>43862</v>
      </c>
      <c r="BK5" s="676">
        <v>43831</v>
      </c>
      <c r="BL5" s="676">
        <v>43800</v>
      </c>
      <c r="BM5" s="676">
        <v>43770</v>
      </c>
      <c r="BN5" s="676">
        <v>43739</v>
      </c>
      <c r="BO5" s="676">
        <v>43709</v>
      </c>
      <c r="BP5" s="676">
        <v>43678</v>
      </c>
      <c r="BQ5" s="676">
        <v>43647</v>
      </c>
      <c r="BR5" s="676">
        <v>43617</v>
      </c>
      <c r="BS5" s="676">
        <v>43586</v>
      </c>
      <c r="BT5" s="676">
        <v>43556</v>
      </c>
      <c r="BU5" s="676">
        <v>43525</v>
      </c>
      <c r="BV5" s="676">
        <v>43497</v>
      </c>
      <c r="BW5" s="676">
        <v>43466</v>
      </c>
      <c r="BX5" s="676">
        <v>43435</v>
      </c>
      <c r="BY5" s="676">
        <v>43405</v>
      </c>
      <c r="BZ5" s="676">
        <v>43374</v>
      </c>
      <c r="CA5" s="676">
        <v>43344</v>
      </c>
      <c r="CB5" s="676">
        <v>43313</v>
      </c>
      <c r="CC5" s="676">
        <v>43282</v>
      </c>
      <c r="CD5" s="676">
        <v>43252</v>
      </c>
      <c r="CE5" s="676">
        <v>43221</v>
      </c>
      <c r="CF5" s="676">
        <v>43191</v>
      </c>
      <c r="CG5" s="676">
        <v>43160</v>
      </c>
      <c r="CH5" s="676">
        <v>43132</v>
      </c>
      <c r="CI5" s="676">
        <v>43101</v>
      </c>
      <c r="CJ5" s="676">
        <v>43070</v>
      </c>
      <c r="CK5" s="676">
        <v>43040</v>
      </c>
      <c r="CL5" s="676">
        <v>43009</v>
      </c>
      <c r="CM5" s="676">
        <v>42979</v>
      </c>
      <c r="CN5" s="676">
        <v>42948</v>
      </c>
      <c r="CO5" s="676">
        <v>42917</v>
      </c>
      <c r="CP5" s="676">
        <v>42887</v>
      </c>
      <c r="CQ5" s="676">
        <v>42856</v>
      </c>
      <c r="CR5" s="676">
        <v>42826</v>
      </c>
      <c r="CS5" s="676">
        <v>42795</v>
      </c>
      <c r="CT5" s="676">
        <v>42767</v>
      </c>
      <c r="CU5" s="676">
        <v>42736</v>
      </c>
      <c r="CV5" s="676">
        <v>42705</v>
      </c>
      <c r="CW5" s="676">
        <v>42675</v>
      </c>
      <c r="CX5" s="676">
        <v>42644</v>
      </c>
      <c r="CY5" s="676">
        <v>42614</v>
      </c>
      <c r="CZ5" s="676">
        <v>42583</v>
      </c>
      <c r="DA5" s="676">
        <v>42552</v>
      </c>
      <c r="DB5" s="676">
        <v>42522</v>
      </c>
      <c r="DC5" s="676">
        <v>42491</v>
      </c>
      <c r="DD5" s="676">
        <v>42461</v>
      </c>
      <c r="DE5" s="676">
        <v>42430</v>
      </c>
      <c r="DF5" s="676">
        <v>42401</v>
      </c>
      <c r="DG5" s="676">
        <v>42370</v>
      </c>
      <c r="DH5" s="676">
        <v>42339</v>
      </c>
      <c r="DI5" s="676">
        <v>42309</v>
      </c>
      <c r="DJ5" s="676">
        <v>42278</v>
      </c>
      <c r="DK5" s="676">
        <v>42248</v>
      </c>
      <c r="DL5" s="676">
        <v>42217</v>
      </c>
      <c r="DM5" s="676">
        <v>42186</v>
      </c>
      <c r="DN5" s="676">
        <v>42156</v>
      </c>
      <c r="DO5" s="676">
        <v>42125</v>
      </c>
      <c r="DP5" s="676">
        <v>42095</v>
      </c>
      <c r="DQ5" s="676">
        <v>42064</v>
      </c>
      <c r="DR5" s="676">
        <v>42036</v>
      </c>
      <c r="DS5" s="676">
        <v>42005</v>
      </c>
      <c r="DT5" s="676">
        <v>41974</v>
      </c>
      <c r="DU5" s="676">
        <v>41944</v>
      </c>
      <c r="DV5" s="676">
        <v>41913</v>
      </c>
      <c r="DW5" s="676">
        <v>41883</v>
      </c>
      <c r="DX5" s="676">
        <v>41852</v>
      </c>
      <c r="DY5" s="676">
        <v>41821</v>
      </c>
      <c r="DZ5" s="676">
        <v>41791</v>
      </c>
      <c r="EA5" s="676">
        <v>41760</v>
      </c>
      <c r="EB5" s="676">
        <v>41730</v>
      </c>
      <c r="EC5" s="676">
        <v>41699</v>
      </c>
      <c r="ED5" s="676">
        <v>41671</v>
      </c>
      <c r="EE5" s="676">
        <v>41640</v>
      </c>
      <c r="EF5" s="676">
        <v>41609</v>
      </c>
      <c r="EG5" s="676">
        <v>41579</v>
      </c>
      <c r="EH5" s="676">
        <v>41548</v>
      </c>
      <c r="EI5" s="676">
        <v>41518</v>
      </c>
      <c r="EJ5" s="676">
        <v>41487</v>
      </c>
      <c r="EK5" s="676">
        <v>41456</v>
      </c>
      <c r="EL5" s="676">
        <v>41426</v>
      </c>
      <c r="EM5" s="676">
        <v>41395</v>
      </c>
      <c r="EN5" s="676">
        <v>41365</v>
      </c>
      <c r="EO5" s="676">
        <v>41334</v>
      </c>
      <c r="EP5" s="676">
        <v>41306</v>
      </c>
      <c r="EQ5" s="676">
        <v>41275</v>
      </c>
      <c r="ER5" s="676">
        <v>41244</v>
      </c>
      <c r="ES5" s="676">
        <v>41214</v>
      </c>
      <c r="ET5" s="676">
        <v>41183</v>
      </c>
      <c r="EU5" s="676">
        <v>41153</v>
      </c>
      <c r="EV5" s="676">
        <v>41122</v>
      </c>
      <c r="EW5" s="676">
        <v>41091</v>
      </c>
      <c r="EX5" s="676">
        <v>41061</v>
      </c>
      <c r="EY5" s="676">
        <v>41030</v>
      </c>
      <c r="EZ5" s="676">
        <v>41000</v>
      </c>
      <c r="FA5" s="676">
        <v>40969</v>
      </c>
      <c r="FB5" s="676">
        <v>40940</v>
      </c>
      <c r="FC5" s="676">
        <v>40909</v>
      </c>
      <c r="FD5" s="676">
        <v>40878</v>
      </c>
      <c r="FE5" s="676">
        <v>40848</v>
      </c>
    </row>
    <row r="6" spans="1:161" s="263" customFormat="1" ht="15.75">
      <c r="A6" s="267" t="s">
        <v>121</v>
      </c>
      <c r="B6" s="267" t="s">
        <v>121</v>
      </c>
      <c r="C6" s="267" t="str">
        <f>IF(Innehåll_Content!$E$2="Svenska",A6,B6)</f>
        <v>SE1</v>
      </c>
      <c r="D6" s="648">
        <v>125.85064516129033</v>
      </c>
      <c r="E6" s="648">
        <v>249.57566666666665</v>
      </c>
      <c r="F6" s="648">
        <v>126.16451612903226</v>
      </c>
      <c r="G6" s="648">
        <v>95.71833333333332</v>
      </c>
      <c r="H6" s="648">
        <v>88.587741935483848</v>
      </c>
      <c r="I6" s="648">
        <v>205.50000000000006</v>
      </c>
      <c r="J6" s="648">
        <v>240.40166666666673</v>
      </c>
      <c r="K6" s="648">
        <v>176.37387096774194</v>
      </c>
      <c r="L6" s="648">
        <v>504.64933333333323</v>
      </c>
      <c r="M6" s="648">
        <v>565.97870967741949</v>
      </c>
      <c r="N6" s="648">
        <v>447.90103448275863</v>
      </c>
      <c r="O6" s="648">
        <v>610.83161290322573</v>
      </c>
      <c r="P6" s="648">
        <v>726.00870967741923</v>
      </c>
      <c r="Q6" s="648">
        <v>609.02433333333317</v>
      </c>
      <c r="R6" s="648">
        <v>175.52516129032264</v>
      </c>
      <c r="S6" s="648">
        <v>108.85999999999999</v>
      </c>
      <c r="T6" s="648">
        <v>237.6235483870968</v>
      </c>
      <c r="U6" s="648">
        <v>374.01032258064527</v>
      </c>
      <c r="V6" s="648">
        <v>516.10399999999981</v>
      </c>
      <c r="W6" s="648">
        <v>277.69645161290316</v>
      </c>
      <c r="X6" s="648">
        <v>664.72533333333342</v>
      </c>
      <c r="Y6" s="648">
        <v>564.86903225806464</v>
      </c>
      <c r="Z6" s="648">
        <v>520.33714285714291</v>
      </c>
      <c r="AA6" s="648">
        <v>703.83451612903207</v>
      </c>
      <c r="AB6" s="648">
        <v>2059.5264516129032</v>
      </c>
      <c r="AC6" s="648">
        <v>1220.6860000000001</v>
      </c>
      <c r="AD6" s="648">
        <v>505.01258064516139</v>
      </c>
      <c r="AE6" s="648">
        <v>1007.1943333333332</v>
      </c>
      <c r="AF6" s="648">
        <v>182.83064516129028</v>
      </c>
      <c r="AG6" s="648">
        <v>224.62322580645164</v>
      </c>
      <c r="AH6" s="648">
        <v>511.10766666666666</v>
      </c>
      <c r="AI6" s="648">
        <v>578.76483870967741</v>
      </c>
      <c r="AJ6" s="648">
        <v>529.11966666666683</v>
      </c>
      <c r="AK6" s="648">
        <v>229.30161290322579</v>
      </c>
      <c r="AL6" s="648">
        <v>257.91357142857146</v>
      </c>
      <c r="AM6" s="648">
        <v>289.89645161290321</v>
      </c>
      <c r="AN6" s="648">
        <v>666.85354838709691</v>
      </c>
      <c r="AO6" s="648">
        <v>438.91700000000003</v>
      </c>
      <c r="AP6" s="648">
        <v>258.4196774193548</v>
      </c>
      <c r="AQ6" s="648">
        <v>564.70133333333308</v>
      </c>
      <c r="AR6" s="648">
        <v>588.11258064516119</v>
      </c>
      <c r="AS6" s="648">
        <v>519.46548387096777</v>
      </c>
      <c r="AT6" s="648">
        <v>348.07033333333334</v>
      </c>
      <c r="AU6" s="648">
        <v>389.48032258064512</v>
      </c>
      <c r="AV6" s="648">
        <v>268.71833333333319</v>
      </c>
      <c r="AW6" s="648">
        <v>254.37838709677425</v>
      </c>
      <c r="AX6" s="648">
        <v>436.48785714285725</v>
      </c>
      <c r="AY6" s="648">
        <v>450.60419354838712</v>
      </c>
      <c r="AZ6" s="648">
        <v>184.23516129032257</v>
      </c>
      <c r="BA6" s="648">
        <v>66.047333333333327</v>
      </c>
      <c r="BB6" s="648">
        <v>214.50870967741932</v>
      </c>
      <c r="BC6" s="648">
        <v>313.46033333333344</v>
      </c>
      <c r="BD6" s="648">
        <v>180.49258064516135</v>
      </c>
      <c r="BE6" s="648">
        <v>88.217741935483858</v>
      </c>
      <c r="BF6" s="648">
        <v>103.46266666666666</v>
      </c>
      <c r="BG6" s="648">
        <v>100.94129032258067</v>
      </c>
      <c r="BH6" s="648">
        <v>55.825333333333333</v>
      </c>
      <c r="BI6" s="648">
        <v>97.269677419354863</v>
      </c>
      <c r="BJ6" s="648">
        <v>152.31068965517244</v>
      </c>
      <c r="BK6" s="648">
        <v>245.28258064516129</v>
      </c>
      <c r="BL6" s="648">
        <v>368.37064516129027</v>
      </c>
      <c r="BM6" s="648">
        <v>439.53633333333335</v>
      </c>
      <c r="BN6" s="648">
        <v>392.68032258064511</v>
      </c>
      <c r="BO6" s="648">
        <v>364.66533333333331</v>
      </c>
      <c r="BP6" s="648">
        <v>395.66032258064513</v>
      </c>
      <c r="BQ6" s="648">
        <v>368.74258064516135</v>
      </c>
      <c r="BR6" s="648">
        <v>259.94800000000004</v>
      </c>
      <c r="BS6" s="648">
        <v>373.99967741935484</v>
      </c>
      <c r="BT6" s="648">
        <v>415.90966666666679</v>
      </c>
      <c r="BU6" s="648">
        <v>413.02741935483868</v>
      </c>
      <c r="BV6" s="648">
        <v>473.63785714285711</v>
      </c>
      <c r="BW6" s="648">
        <v>549.16870967741932</v>
      </c>
      <c r="BX6" s="648">
        <v>520.01451612903224</v>
      </c>
      <c r="BY6" s="648">
        <v>492.2716666666667</v>
      </c>
      <c r="BZ6" s="648">
        <v>456.7503225806451</v>
      </c>
      <c r="CA6" s="648">
        <v>518.47</v>
      </c>
      <c r="CB6" s="648">
        <v>561.88096774193548</v>
      </c>
      <c r="CC6" s="648">
        <v>540.26096774193547</v>
      </c>
      <c r="CD6" s="648">
        <v>454.45233333333329</v>
      </c>
      <c r="CE6" s="648">
        <v>337.97032258064513</v>
      </c>
      <c r="CF6" s="648">
        <v>403.28566666666671</v>
      </c>
      <c r="CG6" s="648">
        <v>455.45903225806433</v>
      </c>
      <c r="CH6" s="648">
        <v>392.7671428571428</v>
      </c>
      <c r="CI6" s="648">
        <v>317.01129032258063</v>
      </c>
      <c r="CJ6" s="648">
        <v>296.51354838709671</v>
      </c>
      <c r="CK6" s="648">
        <v>314.69333333333327</v>
      </c>
      <c r="CL6" s="648">
        <v>277.8612903225806</v>
      </c>
      <c r="CM6" s="648">
        <v>332.98899999999998</v>
      </c>
      <c r="CN6" s="648">
        <v>318.13096774193542</v>
      </c>
      <c r="CO6" s="648">
        <v>294.39774193548385</v>
      </c>
      <c r="CP6" s="648">
        <v>263.87399999999991</v>
      </c>
      <c r="CQ6" s="648">
        <v>286.71774193548396</v>
      </c>
      <c r="CR6" s="648">
        <v>276.90233333333339</v>
      </c>
      <c r="CS6" s="648">
        <v>289.71774193548396</v>
      </c>
      <c r="CT6" s="648">
        <v>313.23392857142863</v>
      </c>
      <c r="CU6" s="648">
        <v>301.61516129032253</v>
      </c>
      <c r="CV6" s="648">
        <v>321.60161290322577</v>
      </c>
      <c r="CW6" s="648">
        <v>404.06999999999994</v>
      </c>
      <c r="CX6" s="648">
        <v>351.12193548387097</v>
      </c>
      <c r="CY6" s="648">
        <v>277.62866666666667</v>
      </c>
      <c r="CZ6" s="648">
        <v>289.26838709677423</v>
      </c>
      <c r="DA6" s="648">
        <v>274.1622580645161</v>
      </c>
      <c r="DB6" s="648">
        <v>314.63133333333337</v>
      </c>
      <c r="DC6" s="648">
        <v>219.81290322580648</v>
      </c>
      <c r="DD6" s="648">
        <v>203.10300000000004</v>
      </c>
      <c r="DE6" s="648">
        <v>200.6483870967742</v>
      </c>
      <c r="DF6" s="648">
        <v>180.43482758620689</v>
      </c>
      <c r="DG6" s="648">
        <v>261.83258064516127</v>
      </c>
      <c r="DH6" s="648">
        <v>169.55193548387098</v>
      </c>
      <c r="DI6" s="648">
        <v>224.59833333333336</v>
      </c>
      <c r="DJ6" s="648">
        <v>209.09354838709672</v>
      </c>
      <c r="DK6" s="648">
        <v>194.42533333333338</v>
      </c>
      <c r="DL6" s="648">
        <v>137.08806451612904</v>
      </c>
      <c r="DM6" s="648">
        <v>84.969999999999985</v>
      </c>
      <c r="DN6" s="648">
        <v>137.87166666666673</v>
      </c>
      <c r="DO6" s="648">
        <v>208.1132258064516</v>
      </c>
      <c r="DP6" s="648">
        <v>235.53866666666664</v>
      </c>
      <c r="DQ6" s="648">
        <v>233.0454838709677</v>
      </c>
      <c r="DR6" s="648">
        <v>266.67</v>
      </c>
      <c r="DS6" s="648">
        <v>281.80322580645168</v>
      </c>
      <c r="DT6" s="648">
        <v>295.99193548387109</v>
      </c>
      <c r="DU6" s="648">
        <v>278.55533333333341</v>
      </c>
      <c r="DV6" s="648">
        <v>286.70967741935482</v>
      </c>
      <c r="DW6" s="648">
        <v>335.34433333333328</v>
      </c>
      <c r="DX6" s="648">
        <v>317.39741935483863</v>
      </c>
      <c r="DY6" s="648">
        <v>274.6754838709677</v>
      </c>
      <c r="DZ6" s="648">
        <v>286.09566666666672</v>
      </c>
      <c r="EA6" s="648">
        <v>317.08322580645159</v>
      </c>
      <c r="EB6" s="648">
        <v>245.58333333333331</v>
      </c>
      <c r="EC6" s="648">
        <v>235.27677419354836</v>
      </c>
      <c r="ED6" s="648">
        <v>267.17142857142858</v>
      </c>
      <c r="EE6" s="648">
        <v>290.16258064516131</v>
      </c>
      <c r="EF6" s="648">
        <v>291.95290322580644</v>
      </c>
      <c r="EG6" s="648">
        <v>328.12366666666668</v>
      </c>
      <c r="EH6" s="648">
        <v>361.69483870967741</v>
      </c>
      <c r="EI6" s="648">
        <v>387.19466666666671</v>
      </c>
      <c r="EJ6" s="648">
        <v>351.24548387096775</v>
      </c>
      <c r="EK6" s="648">
        <v>296.13903225806456</v>
      </c>
      <c r="EL6" s="648">
        <v>296.35533333333336</v>
      </c>
      <c r="EM6" s="648">
        <v>315.88516129032257</v>
      </c>
      <c r="EN6" s="648">
        <v>369.70666666666665</v>
      </c>
      <c r="EO6" s="648">
        <v>371.31419354838704</v>
      </c>
      <c r="EP6" s="648">
        <v>335.91964285714283</v>
      </c>
      <c r="EQ6" s="648">
        <v>357.31741935483859</v>
      </c>
      <c r="ER6" s="648">
        <v>378.02290322580637</v>
      </c>
      <c r="ES6" s="648">
        <v>290.31400000000002</v>
      </c>
      <c r="ET6" s="648">
        <v>298.74967741935484</v>
      </c>
      <c r="EU6" s="648">
        <v>247.59700000000001</v>
      </c>
      <c r="EV6" s="648">
        <v>215.07064516129034</v>
      </c>
      <c r="EW6" s="648">
        <v>115.03516129032258</v>
      </c>
      <c r="EX6" s="648">
        <v>233.23033333333333</v>
      </c>
      <c r="EY6" s="648">
        <v>263.44129032258058</v>
      </c>
      <c r="EZ6" s="648">
        <v>279.28733333333332</v>
      </c>
      <c r="FA6" s="648">
        <v>251.32612903225811</v>
      </c>
      <c r="FB6" s="648">
        <v>427.14965517241376</v>
      </c>
      <c r="FC6" s="648">
        <v>328.6180645161291</v>
      </c>
      <c r="FD6" s="648">
        <v>299.69387096774193</v>
      </c>
      <c r="FE6" s="648">
        <v>380.03466666666662</v>
      </c>
    </row>
    <row r="7" spans="1:161" ht="15.75">
      <c r="A7" s="267" t="s">
        <v>122</v>
      </c>
      <c r="B7" s="267" t="s">
        <v>122</v>
      </c>
      <c r="C7" s="267" t="str">
        <f>IF(Innehåll_Content!$E$2="Svenska",A7,B7)</f>
        <v>SE2</v>
      </c>
      <c r="D7" s="648">
        <v>112.14709677419356</v>
      </c>
      <c r="E7" s="648">
        <v>180.93133333333336</v>
      </c>
      <c r="F7" s="648">
        <v>135.37193548387097</v>
      </c>
      <c r="G7" s="648">
        <v>108.89233333333335</v>
      </c>
      <c r="H7" s="648">
        <v>85.112903225806448</v>
      </c>
      <c r="I7" s="648">
        <v>204.91064516129038</v>
      </c>
      <c r="J7" s="648">
        <v>240.40166666666673</v>
      </c>
      <c r="K7" s="648">
        <v>176.37387096774194</v>
      </c>
      <c r="L7" s="648">
        <v>507.91466666666662</v>
      </c>
      <c r="M7" s="648">
        <v>565.97870967741949</v>
      </c>
      <c r="N7" s="648">
        <v>449.42137931034489</v>
      </c>
      <c r="O7" s="648">
        <v>612.01225806451612</v>
      </c>
      <c r="P7" s="648">
        <v>726.00870967741923</v>
      </c>
      <c r="Q7" s="648">
        <v>609.02433333333317</v>
      </c>
      <c r="R7" s="648">
        <v>175.52516129032264</v>
      </c>
      <c r="S7" s="648">
        <v>108.85999999999999</v>
      </c>
      <c r="T7" s="648">
        <v>237.6235483870968</v>
      </c>
      <c r="U7" s="648">
        <v>374.01032258064527</v>
      </c>
      <c r="V7" s="648">
        <v>516.10399999999981</v>
      </c>
      <c r="W7" s="648">
        <v>278.37677419354833</v>
      </c>
      <c r="X7" s="648">
        <v>664.72533333333342</v>
      </c>
      <c r="Y7" s="648">
        <v>564.86903225806464</v>
      </c>
      <c r="Z7" s="648">
        <v>520.33714285714291</v>
      </c>
      <c r="AA7" s="648">
        <v>703.83451612903207</v>
      </c>
      <c r="AB7" s="648">
        <v>2060.2987096774195</v>
      </c>
      <c r="AC7" s="648">
        <v>1220.6860000000001</v>
      </c>
      <c r="AD7" s="648">
        <v>513.35451612903239</v>
      </c>
      <c r="AE7" s="648">
        <v>1011.2249999999999</v>
      </c>
      <c r="AF7" s="648">
        <v>518.59677419354841</v>
      </c>
      <c r="AG7" s="648">
        <v>224.62322580645164</v>
      </c>
      <c r="AH7" s="648">
        <v>511.10766666666666</v>
      </c>
      <c r="AI7" s="648">
        <v>578.76483870967741</v>
      </c>
      <c r="AJ7" s="648">
        <v>536.52633333333347</v>
      </c>
      <c r="AK7" s="648">
        <v>229.30161290322579</v>
      </c>
      <c r="AL7" s="648">
        <v>257.91357142857146</v>
      </c>
      <c r="AM7" s="648">
        <v>289.89645161290321</v>
      </c>
      <c r="AN7" s="648">
        <v>666.85354838709691</v>
      </c>
      <c r="AO7" s="648">
        <v>438.91700000000003</v>
      </c>
      <c r="AP7" s="648">
        <v>258.4196774193548</v>
      </c>
      <c r="AQ7" s="648">
        <v>564.70133333333308</v>
      </c>
      <c r="AR7" s="648">
        <v>588.11258064516119</v>
      </c>
      <c r="AS7" s="648">
        <v>527.65290322580654</v>
      </c>
      <c r="AT7" s="648">
        <v>348.07033333333334</v>
      </c>
      <c r="AU7" s="648">
        <v>389.48032258064512</v>
      </c>
      <c r="AV7" s="648">
        <v>267.89566666666656</v>
      </c>
      <c r="AW7" s="648">
        <v>254.37838709677425</v>
      </c>
      <c r="AX7" s="648">
        <v>436.48785714285725</v>
      </c>
      <c r="AY7" s="648">
        <v>450.60419354838712</v>
      </c>
      <c r="AZ7" s="648">
        <v>184.23516129032257</v>
      </c>
      <c r="BA7" s="648">
        <v>66.047333333333327</v>
      </c>
      <c r="BB7" s="648">
        <v>214.50870967741932</v>
      </c>
      <c r="BC7" s="648">
        <v>313.46033333333344</v>
      </c>
      <c r="BD7" s="648">
        <v>180.54935483870975</v>
      </c>
      <c r="BE7" s="648">
        <v>88.217741935483858</v>
      </c>
      <c r="BF7" s="648">
        <v>103.46266666666666</v>
      </c>
      <c r="BG7" s="648">
        <v>100.94129032258067</v>
      </c>
      <c r="BH7" s="648">
        <v>55.825333333333333</v>
      </c>
      <c r="BI7" s="648">
        <v>97.269677419354863</v>
      </c>
      <c r="BJ7" s="648">
        <v>152.31068965517244</v>
      </c>
      <c r="BK7" s="648">
        <v>245.28258064516129</v>
      </c>
      <c r="BL7" s="648">
        <v>368.37064516129027</v>
      </c>
      <c r="BM7" s="648">
        <v>439.53633333333335</v>
      </c>
      <c r="BN7" s="648">
        <v>392.68032258064511</v>
      </c>
      <c r="BO7" s="648">
        <v>364.66533333333331</v>
      </c>
      <c r="BP7" s="648">
        <v>395.66032258064513</v>
      </c>
      <c r="BQ7" s="648">
        <v>368.75612903225812</v>
      </c>
      <c r="BR7" s="648">
        <v>259.94800000000004</v>
      </c>
      <c r="BS7" s="648">
        <v>373.99967741935484</v>
      </c>
      <c r="BT7" s="648">
        <v>415.90966666666679</v>
      </c>
      <c r="BU7" s="648">
        <v>413.02741935483868</v>
      </c>
      <c r="BV7" s="648">
        <v>473.63785714285711</v>
      </c>
      <c r="BW7" s="648">
        <v>549.16870967741932</v>
      </c>
      <c r="BX7" s="648">
        <v>520.01451612903224</v>
      </c>
      <c r="BY7" s="648">
        <v>492.2716666666667</v>
      </c>
      <c r="BZ7" s="648">
        <v>456.7503225806451</v>
      </c>
      <c r="CA7" s="648">
        <v>518.47</v>
      </c>
      <c r="CB7" s="648">
        <v>561.88096774193548</v>
      </c>
      <c r="CC7" s="648">
        <v>540.26096774193547</v>
      </c>
      <c r="CD7" s="648">
        <v>454.45233333333329</v>
      </c>
      <c r="CE7" s="648">
        <v>337.97032258064513</v>
      </c>
      <c r="CF7" s="648">
        <v>403.28566666666671</v>
      </c>
      <c r="CG7" s="648">
        <v>455.45903225806433</v>
      </c>
      <c r="CH7" s="648">
        <v>392.7671428571428</v>
      </c>
      <c r="CI7" s="648">
        <v>317.01129032258063</v>
      </c>
      <c r="CJ7" s="648">
        <v>296.51354838709671</v>
      </c>
      <c r="CK7" s="648">
        <v>314.69333333333327</v>
      </c>
      <c r="CL7" s="648">
        <v>277.8612903225806</v>
      </c>
      <c r="CM7" s="648">
        <v>332.98899999999998</v>
      </c>
      <c r="CN7" s="648">
        <v>318.13096774193542</v>
      </c>
      <c r="CO7" s="648">
        <v>294.39774193548385</v>
      </c>
      <c r="CP7" s="648">
        <v>263.87399999999991</v>
      </c>
      <c r="CQ7" s="648">
        <v>286.71774193548396</v>
      </c>
      <c r="CR7" s="648">
        <v>276.90233333333339</v>
      </c>
      <c r="CS7" s="648">
        <v>289.71774193548396</v>
      </c>
      <c r="CT7" s="648">
        <v>313.23392857142863</v>
      </c>
      <c r="CU7" s="648">
        <v>301.61516129032253</v>
      </c>
      <c r="CV7" s="648">
        <v>321.60161290322577</v>
      </c>
      <c r="CW7" s="648">
        <v>404.06999999999994</v>
      </c>
      <c r="CX7" s="648">
        <v>351.12193548387097</v>
      </c>
      <c r="CY7" s="648">
        <v>277.62866666666667</v>
      </c>
      <c r="CZ7" s="648">
        <v>289.26838709677423</v>
      </c>
      <c r="DA7" s="648">
        <v>274.1622580645161</v>
      </c>
      <c r="DB7" s="648">
        <v>314.63133333333337</v>
      </c>
      <c r="DC7" s="648">
        <v>219.81290322580648</v>
      </c>
      <c r="DD7" s="648">
        <v>203.10300000000004</v>
      </c>
      <c r="DE7" s="648">
        <v>200.6483870967742</v>
      </c>
      <c r="DF7" s="648">
        <v>180.43482758620689</v>
      </c>
      <c r="DG7" s="648">
        <v>261.83258064516127</v>
      </c>
      <c r="DH7" s="648">
        <v>169.55193548387098</v>
      </c>
      <c r="DI7" s="648">
        <v>224.59833333333336</v>
      </c>
      <c r="DJ7" s="648">
        <v>209.09354838709672</v>
      </c>
      <c r="DK7" s="648">
        <v>195.79000000000002</v>
      </c>
      <c r="DL7" s="648">
        <v>137.08806451612904</v>
      </c>
      <c r="DM7" s="648">
        <v>84.969999999999985</v>
      </c>
      <c r="DN7" s="648">
        <v>137.87166666666673</v>
      </c>
      <c r="DO7" s="648">
        <v>208.1132258064516</v>
      </c>
      <c r="DP7" s="648">
        <v>235.53866666666664</v>
      </c>
      <c r="DQ7" s="648">
        <v>233.0454838709677</v>
      </c>
      <c r="DR7" s="648">
        <v>266.67</v>
      </c>
      <c r="DS7" s="648">
        <v>281.80322580645168</v>
      </c>
      <c r="DT7" s="648">
        <v>295.99193548387109</v>
      </c>
      <c r="DU7" s="648">
        <v>278.55533333333341</v>
      </c>
      <c r="DV7" s="648">
        <v>286.70967741935482</v>
      </c>
      <c r="DW7" s="648">
        <v>335.34433333333328</v>
      </c>
      <c r="DX7" s="648">
        <v>317.39741935483863</v>
      </c>
      <c r="DY7" s="648">
        <v>274.6754838709677</v>
      </c>
      <c r="DZ7" s="648">
        <v>286.09566666666672</v>
      </c>
      <c r="EA7" s="648">
        <v>317.08322580645159</v>
      </c>
      <c r="EB7" s="648">
        <v>245.58333333333331</v>
      </c>
      <c r="EC7" s="648">
        <v>235.27677419354836</v>
      </c>
      <c r="ED7" s="648">
        <v>267.17142857142858</v>
      </c>
      <c r="EE7" s="648">
        <v>290.16258064516131</v>
      </c>
      <c r="EF7" s="648">
        <v>291.95290322580644</v>
      </c>
      <c r="EG7" s="648">
        <v>328.12366666666668</v>
      </c>
      <c r="EH7" s="648">
        <v>361.69483870967741</v>
      </c>
      <c r="EI7" s="648">
        <v>387.19466666666671</v>
      </c>
      <c r="EJ7" s="648">
        <v>351.24548387096775</v>
      </c>
      <c r="EK7" s="648">
        <v>296.13903225806456</v>
      </c>
      <c r="EL7" s="648">
        <v>296.35533333333336</v>
      </c>
      <c r="EM7" s="648">
        <v>315.88516129032257</v>
      </c>
      <c r="EN7" s="648">
        <v>369.70666666666665</v>
      </c>
      <c r="EO7" s="648">
        <v>371.31419354838704</v>
      </c>
      <c r="EP7" s="648">
        <v>335.91964285714283</v>
      </c>
      <c r="EQ7" s="648">
        <v>357.31741935483859</v>
      </c>
      <c r="ER7" s="648">
        <v>378.02290322580637</v>
      </c>
      <c r="ES7" s="648">
        <v>290.31400000000002</v>
      </c>
      <c r="ET7" s="648">
        <v>298.74967741935484</v>
      </c>
      <c r="EU7" s="648">
        <v>247.59700000000001</v>
      </c>
      <c r="EV7" s="648">
        <v>215.07064516129034</v>
      </c>
      <c r="EW7" s="648">
        <v>115.03516129032258</v>
      </c>
      <c r="EX7" s="648">
        <v>233.23033333333333</v>
      </c>
      <c r="EY7" s="648">
        <v>263.44129032258058</v>
      </c>
      <c r="EZ7" s="648">
        <v>279.28733333333332</v>
      </c>
      <c r="FA7" s="648">
        <v>257.68387096774194</v>
      </c>
      <c r="FB7" s="648">
        <v>427.14965517241376</v>
      </c>
      <c r="FC7" s="648">
        <v>328.6180645161291</v>
      </c>
      <c r="FD7" s="648">
        <v>299.69387096774193</v>
      </c>
      <c r="FE7" s="648">
        <v>380.03466666666662</v>
      </c>
    </row>
    <row r="8" spans="1:161" ht="15.75">
      <c r="A8" s="267" t="s">
        <v>124</v>
      </c>
      <c r="B8" s="267" t="s">
        <v>124</v>
      </c>
      <c r="C8" s="267" t="str">
        <f>IF(Innehåll_Content!$E$2="Svenska",A8,B8)</f>
        <v>SE3</v>
      </c>
      <c r="D8" s="648">
        <v>582.50548387096774</v>
      </c>
      <c r="E8" s="648">
        <v>669.524</v>
      </c>
      <c r="F8" s="648">
        <v>230.03548387096774</v>
      </c>
      <c r="G8" s="648">
        <v>164.35866666666669</v>
      </c>
      <c r="H8" s="648">
        <v>85.397741935483864</v>
      </c>
      <c r="I8" s="648">
        <v>207.1780645161291</v>
      </c>
      <c r="J8" s="648">
        <v>272.66800000000006</v>
      </c>
      <c r="K8" s="648">
        <v>237.13483870967741</v>
      </c>
      <c r="L8" s="648">
        <v>563.1483333333332</v>
      </c>
      <c r="M8" s="648">
        <v>594.6383870967743</v>
      </c>
      <c r="N8" s="648">
        <v>503.44758620689652</v>
      </c>
      <c r="O8" s="648">
        <v>802.96322580645176</v>
      </c>
      <c r="P8" s="648">
        <v>791.75548387096774</v>
      </c>
      <c r="Q8" s="648">
        <v>821.31700000000012</v>
      </c>
      <c r="R8" s="648">
        <v>330.5570967741935</v>
      </c>
      <c r="S8" s="648">
        <v>243.22966666666667</v>
      </c>
      <c r="T8" s="648">
        <v>369.58677419354842</v>
      </c>
      <c r="U8" s="648">
        <v>376.50903225806462</v>
      </c>
      <c r="V8" s="648">
        <v>530.55499999999995</v>
      </c>
      <c r="W8" s="648">
        <v>390.19161290322575</v>
      </c>
      <c r="X8" s="648">
        <v>686.99199999999996</v>
      </c>
      <c r="Y8" s="648">
        <v>805.86677419354839</v>
      </c>
      <c r="Z8" s="648">
        <v>825.38857142857137</v>
      </c>
      <c r="AA8" s="648">
        <v>925.78225806451599</v>
      </c>
      <c r="AB8" s="648">
        <v>2690.1858064516127</v>
      </c>
      <c r="AC8" s="648">
        <v>1308.8300000000002</v>
      </c>
      <c r="AD8" s="648">
        <v>806.40322580645159</v>
      </c>
      <c r="AE8" s="648">
        <v>2286.3333333333335</v>
      </c>
      <c r="AF8" s="648">
        <v>2230.4706451612897</v>
      </c>
      <c r="AG8" s="648">
        <v>866.13580645161301</v>
      </c>
      <c r="AH8" s="648">
        <v>1263.1009999999999</v>
      </c>
      <c r="AI8" s="648">
        <v>1028.6277419354838</v>
      </c>
      <c r="AJ8" s="648">
        <v>892.15566666666678</v>
      </c>
      <c r="AK8" s="648">
        <v>1302.173870967742</v>
      </c>
      <c r="AL8" s="648">
        <v>774.80071428571432</v>
      </c>
      <c r="AM8" s="648">
        <v>1043.3190322580647</v>
      </c>
      <c r="AN8" s="648">
        <v>1807.4364516129033</v>
      </c>
      <c r="AO8" s="648">
        <v>835.17966666666678</v>
      </c>
      <c r="AP8" s="648">
        <v>647.91258064516126</v>
      </c>
      <c r="AQ8" s="648">
        <v>918.35733333333337</v>
      </c>
      <c r="AR8" s="648">
        <v>671.14387096774215</v>
      </c>
      <c r="AS8" s="648">
        <v>590.46645161290314</v>
      </c>
      <c r="AT8" s="648">
        <v>402.97966666666667</v>
      </c>
      <c r="AU8" s="648">
        <v>435.02967741935493</v>
      </c>
      <c r="AV8" s="648">
        <v>336.81666666666666</v>
      </c>
      <c r="AW8" s="648">
        <v>367.6038709677419</v>
      </c>
      <c r="AX8" s="648">
        <v>536.24750000000006</v>
      </c>
      <c r="AY8" s="648">
        <v>490.50838709677424</v>
      </c>
      <c r="AZ8" s="648">
        <v>315.7632258064516</v>
      </c>
      <c r="BA8" s="648">
        <v>241.31333333333336</v>
      </c>
      <c r="BB8" s="648">
        <v>230.34903225806448</v>
      </c>
      <c r="BC8" s="648">
        <v>348.47466666666662</v>
      </c>
      <c r="BD8" s="648">
        <v>347.08096774193552</v>
      </c>
      <c r="BE8" s="648">
        <v>92.611290322580615</v>
      </c>
      <c r="BF8" s="648">
        <v>248.90066666666672</v>
      </c>
      <c r="BG8" s="648">
        <v>135.42645161290324</v>
      </c>
      <c r="BH8" s="648">
        <v>98.033333333333331</v>
      </c>
      <c r="BI8" s="648">
        <v>149.5212903225806</v>
      </c>
      <c r="BJ8" s="648">
        <v>194.56724137931039</v>
      </c>
      <c r="BK8" s="648">
        <v>250.24967741935484</v>
      </c>
      <c r="BL8" s="648">
        <v>377.5506451612905</v>
      </c>
      <c r="BM8" s="648">
        <v>445.55466666666666</v>
      </c>
      <c r="BN8" s="648">
        <v>407.3477419354839</v>
      </c>
      <c r="BO8" s="648">
        <v>371.75799999999992</v>
      </c>
      <c r="BP8" s="648">
        <v>397.09612903225809</v>
      </c>
      <c r="BQ8" s="648">
        <v>370.31580645161296</v>
      </c>
      <c r="BR8" s="648">
        <v>259.94800000000004</v>
      </c>
      <c r="BS8" s="648">
        <v>373.99967741935484</v>
      </c>
      <c r="BT8" s="648">
        <v>415.9860000000001</v>
      </c>
      <c r="BU8" s="648">
        <v>413.60161290322577</v>
      </c>
      <c r="BV8" s="648">
        <v>477.37071428571426</v>
      </c>
      <c r="BW8" s="648">
        <v>558.04064516129017</v>
      </c>
      <c r="BX8" s="648">
        <v>522.62870967741924</v>
      </c>
      <c r="BY8" s="648">
        <v>513.41300000000001</v>
      </c>
      <c r="BZ8" s="648">
        <v>456.7503225806451</v>
      </c>
      <c r="CA8" s="648">
        <v>519.8803333333334</v>
      </c>
      <c r="CB8" s="648">
        <v>570.25806451612891</v>
      </c>
      <c r="CC8" s="648">
        <v>540.88064516129032</v>
      </c>
      <c r="CD8" s="648">
        <v>454.45233333333329</v>
      </c>
      <c r="CE8" s="648">
        <v>338.54129032258061</v>
      </c>
      <c r="CF8" s="648">
        <v>403.28566666666671</v>
      </c>
      <c r="CG8" s="648">
        <v>455.45903225806433</v>
      </c>
      <c r="CH8" s="648">
        <v>395.52714285714279</v>
      </c>
      <c r="CI8" s="648">
        <v>318.11064516129039</v>
      </c>
      <c r="CJ8" s="648">
        <v>304.47290322580636</v>
      </c>
      <c r="CK8" s="648">
        <v>314.69333333333327</v>
      </c>
      <c r="CL8" s="648">
        <v>293.80193548387092</v>
      </c>
      <c r="CM8" s="648">
        <v>347.36099999999993</v>
      </c>
      <c r="CN8" s="648">
        <v>321.13903225806445</v>
      </c>
      <c r="CO8" s="648">
        <v>295.85258064516131</v>
      </c>
      <c r="CP8" s="648">
        <v>263.87399999999991</v>
      </c>
      <c r="CQ8" s="648">
        <v>286.95096774193553</v>
      </c>
      <c r="CR8" s="648">
        <v>276.90233333333339</v>
      </c>
      <c r="CS8" s="648">
        <v>289.71774193548396</v>
      </c>
      <c r="CT8" s="648">
        <v>313.58607142857142</v>
      </c>
      <c r="CU8" s="648">
        <v>303.69580645161278</v>
      </c>
      <c r="CV8" s="648">
        <v>322.35000000000002</v>
      </c>
      <c r="CW8" s="648">
        <v>404.06999999999994</v>
      </c>
      <c r="CX8" s="648">
        <v>351.12193548387097</v>
      </c>
      <c r="CY8" s="648">
        <v>279.44533333333334</v>
      </c>
      <c r="CZ8" s="648">
        <v>289.36645161290323</v>
      </c>
      <c r="DA8" s="648">
        <v>274.1622580645161</v>
      </c>
      <c r="DB8" s="648">
        <v>314.82033333333334</v>
      </c>
      <c r="DC8" s="648">
        <v>219.81290322580648</v>
      </c>
      <c r="DD8" s="648">
        <v>203.14866666666674</v>
      </c>
      <c r="DE8" s="648">
        <v>200.66967741935485</v>
      </c>
      <c r="DF8" s="648">
        <v>183.00137931034484</v>
      </c>
      <c r="DG8" s="648">
        <v>287.71677419354836</v>
      </c>
      <c r="DH8" s="648">
        <v>181.81387096774193</v>
      </c>
      <c r="DI8" s="648">
        <v>240.10066666666671</v>
      </c>
      <c r="DJ8" s="648">
        <v>220.92258064516122</v>
      </c>
      <c r="DK8" s="648">
        <v>196.50333333333339</v>
      </c>
      <c r="DL8" s="648">
        <v>158.68935483870976</v>
      </c>
      <c r="DM8" s="648">
        <v>84.969999999999985</v>
      </c>
      <c r="DN8" s="648">
        <v>141.79900000000004</v>
      </c>
      <c r="DO8" s="648">
        <v>209.38741935483873</v>
      </c>
      <c r="DP8" s="648">
        <v>238.16666666666663</v>
      </c>
      <c r="DQ8" s="648">
        <v>239.33548387096769</v>
      </c>
      <c r="DR8" s="648">
        <v>280.67642857142863</v>
      </c>
      <c r="DS8" s="648">
        <v>285.31483870967747</v>
      </c>
      <c r="DT8" s="648">
        <v>301.28548387096782</v>
      </c>
      <c r="DU8" s="648">
        <v>283.25300000000004</v>
      </c>
      <c r="DV8" s="648">
        <v>286.73903225806453</v>
      </c>
      <c r="DW8" s="648">
        <v>335.34433333333328</v>
      </c>
      <c r="DX8" s="648">
        <v>317.49258064516118</v>
      </c>
      <c r="DY8" s="648">
        <v>274.6754838709677</v>
      </c>
      <c r="DZ8" s="648">
        <v>293.52833333333336</v>
      </c>
      <c r="EA8" s="648">
        <v>317.08322580645159</v>
      </c>
      <c r="EB8" s="648">
        <v>245.58333333333331</v>
      </c>
      <c r="EC8" s="648">
        <v>235.30258064516127</v>
      </c>
      <c r="ED8" s="648">
        <v>267.17142857142858</v>
      </c>
      <c r="EE8" s="648">
        <v>294.33096774193552</v>
      </c>
      <c r="EF8" s="648">
        <v>294.60806451612905</v>
      </c>
      <c r="EG8" s="648">
        <v>331.23766666666671</v>
      </c>
      <c r="EH8" s="648">
        <v>369.28064516129029</v>
      </c>
      <c r="EI8" s="648">
        <v>396.64100000000002</v>
      </c>
      <c r="EJ8" s="648">
        <v>351.24548387096775</v>
      </c>
      <c r="EK8" s="648">
        <v>296.13903225806456</v>
      </c>
      <c r="EL8" s="648">
        <v>296.35533333333336</v>
      </c>
      <c r="EM8" s="648">
        <v>315.88516129032257</v>
      </c>
      <c r="EN8" s="648">
        <v>369.70666666666665</v>
      </c>
      <c r="EO8" s="648">
        <v>371.31419354838704</v>
      </c>
      <c r="EP8" s="648">
        <v>335.91964285714283</v>
      </c>
      <c r="EQ8" s="648">
        <v>361.49032258064506</v>
      </c>
      <c r="ER8" s="648">
        <v>379.45129032258058</v>
      </c>
      <c r="ES8" s="648">
        <v>290.31400000000002</v>
      </c>
      <c r="ET8" s="648">
        <v>298.74967741935484</v>
      </c>
      <c r="EU8" s="648">
        <v>250.24699999999999</v>
      </c>
      <c r="EV8" s="648">
        <v>223.61870967741939</v>
      </c>
      <c r="EW8" s="648">
        <v>115.03516129032258</v>
      </c>
      <c r="EX8" s="648">
        <v>241.38199999999998</v>
      </c>
      <c r="EY8" s="648">
        <v>269.59741935483868</v>
      </c>
      <c r="EZ8" s="648">
        <v>279.31966666666665</v>
      </c>
      <c r="FA8" s="648">
        <v>257.68935483870968</v>
      </c>
      <c r="FB8" s="648">
        <v>448.39034482758626</v>
      </c>
      <c r="FC8" s="648">
        <v>337.96741935483868</v>
      </c>
      <c r="FD8" s="648">
        <v>299.71999999999997</v>
      </c>
      <c r="FE8" s="648">
        <v>397.45733333333334</v>
      </c>
    </row>
    <row r="9" spans="1:161" ht="15.75">
      <c r="A9" s="267" t="s">
        <v>125</v>
      </c>
      <c r="B9" s="267" t="s">
        <v>125</v>
      </c>
      <c r="C9" s="268" t="str">
        <f>IF(Innehåll_Content!$E$2="Svenska",A9,B9)</f>
        <v>SE4</v>
      </c>
      <c r="D9" s="648">
        <v>693.45322580645154</v>
      </c>
      <c r="E9" s="648">
        <v>846.45766666666668</v>
      </c>
      <c r="F9" s="648">
        <v>301.94483870967747</v>
      </c>
      <c r="G9" s="648">
        <v>306.69366666666667</v>
      </c>
      <c r="H9" s="648">
        <v>459.30258064516124</v>
      </c>
      <c r="I9" s="648">
        <v>433.34258064516126</v>
      </c>
      <c r="J9" s="648">
        <v>627.03466666666657</v>
      </c>
      <c r="K9" s="648">
        <v>505.77838709677422</v>
      </c>
      <c r="L9" s="648">
        <v>624.51933333333329</v>
      </c>
      <c r="M9" s="648">
        <v>633.487741935484</v>
      </c>
      <c r="N9" s="648">
        <v>554.16655172413789</v>
      </c>
      <c r="O9" s="648">
        <v>840.21806451612906</v>
      </c>
      <c r="P9" s="648">
        <v>802.43225806451619</v>
      </c>
      <c r="Q9" s="648">
        <v>847.14066666666679</v>
      </c>
      <c r="R9" s="648">
        <v>359.45258064516133</v>
      </c>
      <c r="S9" s="648">
        <v>513.33300000000008</v>
      </c>
      <c r="T9" s="648">
        <v>495.37129032258059</v>
      </c>
      <c r="U9" s="648">
        <v>417.56612903225823</v>
      </c>
      <c r="V9" s="648">
        <v>1033.9440000000002</v>
      </c>
      <c r="W9" s="648">
        <v>735.01483870967741</v>
      </c>
      <c r="X9" s="648">
        <v>738.64466666666669</v>
      </c>
      <c r="Y9" s="648">
        <v>917.36451612903215</v>
      </c>
      <c r="Z9" s="648">
        <v>1027.9228571428571</v>
      </c>
      <c r="AA9" s="648">
        <v>1044.2403225806452</v>
      </c>
      <c r="AB9" s="648">
        <v>2714.48</v>
      </c>
      <c r="AC9" s="648">
        <v>1348.3773333333331</v>
      </c>
      <c r="AD9" s="648">
        <v>812.5729032258065</v>
      </c>
      <c r="AE9" s="648">
        <v>2416.6519999999996</v>
      </c>
      <c r="AF9" s="648">
        <v>3049.879354838708</v>
      </c>
      <c r="AG9" s="648">
        <v>1225.157741935484</v>
      </c>
      <c r="AH9" s="648">
        <v>1803.7173333333328</v>
      </c>
      <c r="AI9" s="648">
        <v>1391.3829032258063</v>
      </c>
      <c r="AJ9" s="648">
        <v>1138.539</v>
      </c>
      <c r="AK9" s="648">
        <v>1543.9948387096781</v>
      </c>
      <c r="AL9" s="648">
        <v>838.59285714285704</v>
      </c>
      <c r="AM9" s="648">
        <v>1093.6648387096775</v>
      </c>
      <c r="AN9" s="648">
        <v>1873.8748387096773</v>
      </c>
      <c r="AO9" s="648">
        <v>1125.5509999999999</v>
      </c>
      <c r="AP9" s="648">
        <v>869.50935483870978</v>
      </c>
      <c r="AQ9" s="648">
        <v>1226.8399999999999</v>
      </c>
      <c r="AR9" s="648">
        <v>855.33806451612918</v>
      </c>
      <c r="AS9" s="648">
        <v>693.58580645161294</v>
      </c>
      <c r="AT9" s="648">
        <v>739.39133333333314</v>
      </c>
      <c r="AU9" s="648">
        <v>484.69516129032269</v>
      </c>
      <c r="AV9" s="648">
        <v>431.65866666666676</v>
      </c>
      <c r="AW9" s="648">
        <v>458.65129032258068</v>
      </c>
      <c r="AX9" s="648">
        <v>543.84071428571428</v>
      </c>
      <c r="AY9" s="648">
        <v>502.20483870967752</v>
      </c>
      <c r="AZ9" s="648">
        <v>380.30516129032253</v>
      </c>
      <c r="BA9" s="648">
        <v>353.48866666666657</v>
      </c>
      <c r="BB9" s="648">
        <v>273.53258064516126</v>
      </c>
      <c r="BC9" s="648">
        <v>370.91799999999989</v>
      </c>
      <c r="BD9" s="648">
        <v>416.65161290322584</v>
      </c>
      <c r="BE9" s="648">
        <v>237.05774193548388</v>
      </c>
      <c r="BF9" s="648">
        <v>253.94866666666667</v>
      </c>
      <c r="BG9" s="648">
        <v>149.09612903225812</v>
      </c>
      <c r="BH9" s="648">
        <v>149.69500000000002</v>
      </c>
      <c r="BI9" s="648">
        <v>172.35290322580644</v>
      </c>
      <c r="BJ9" s="648">
        <v>196.37586206896557</v>
      </c>
      <c r="BK9" s="648">
        <v>278.23161290322582</v>
      </c>
      <c r="BL9" s="648">
        <v>384.78774193548395</v>
      </c>
      <c r="BM9" s="648">
        <v>451.01999999999992</v>
      </c>
      <c r="BN9" s="648">
        <v>454.74419354838705</v>
      </c>
      <c r="BO9" s="648">
        <v>391.21566666666661</v>
      </c>
      <c r="BP9" s="648">
        <v>414.59935483870976</v>
      </c>
      <c r="BQ9" s="648">
        <v>394.22774193548378</v>
      </c>
      <c r="BR9" s="648">
        <v>294.41200000000003</v>
      </c>
      <c r="BS9" s="648">
        <v>387.10129032258061</v>
      </c>
      <c r="BT9" s="648">
        <v>418.38766666666669</v>
      </c>
      <c r="BU9" s="648">
        <v>415.14161290322579</v>
      </c>
      <c r="BV9" s="648">
        <v>483.05642857142857</v>
      </c>
      <c r="BW9" s="648">
        <v>563.6090322580643</v>
      </c>
      <c r="BX9" s="648">
        <v>529.33806451612907</v>
      </c>
      <c r="BY9" s="648">
        <v>555.4233333333334</v>
      </c>
      <c r="BZ9" s="648">
        <v>531.60161290322571</v>
      </c>
      <c r="CA9" s="648">
        <v>528.12033333333329</v>
      </c>
      <c r="CB9" s="648">
        <v>583.87935483870967</v>
      </c>
      <c r="CC9" s="648">
        <v>549.21870967741938</v>
      </c>
      <c r="CD9" s="648">
        <v>479.17033333333325</v>
      </c>
      <c r="CE9" s="648">
        <v>369.53387096774202</v>
      </c>
      <c r="CF9" s="648">
        <v>403.7820000000001</v>
      </c>
      <c r="CG9" s="648">
        <v>456.66032258064502</v>
      </c>
      <c r="CH9" s="648">
        <v>404.01607142857154</v>
      </c>
      <c r="CI9" s="648">
        <v>322.91935483870975</v>
      </c>
      <c r="CJ9" s="648">
        <v>318.54548387096776</v>
      </c>
      <c r="CK9" s="648">
        <v>340.61366666666652</v>
      </c>
      <c r="CL9" s="648">
        <v>309.3422580645161</v>
      </c>
      <c r="CM9" s="648">
        <v>351.86300000000006</v>
      </c>
      <c r="CN9" s="648">
        <v>323.8758064516129</v>
      </c>
      <c r="CO9" s="648">
        <v>296.30645161290329</v>
      </c>
      <c r="CP9" s="648">
        <v>273.35099999999994</v>
      </c>
      <c r="CQ9" s="648">
        <v>288.12451612903226</v>
      </c>
      <c r="CR9" s="648">
        <v>280.93000000000006</v>
      </c>
      <c r="CS9" s="648">
        <v>291.57580645161289</v>
      </c>
      <c r="CT9" s="648">
        <v>323.9310714285715</v>
      </c>
      <c r="CU9" s="648">
        <v>323.25258064516123</v>
      </c>
      <c r="CV9" s="648">
        <v>333.5787096774194</v>
      </c>
      <c r="CW9" s="648">
        <v>405.16066666666666</v>
      </c>
      <c r="CX9" s="648">
        <v>355.46580645161299</v>
      </c>
      <c r="CY9" s="648">
        <v>283.21833333333336</v>
      </c>
      <c r="CZ9" s="648">
        <v>289.50741935483876</v>
      </c>
      <c r="DA9" s="648">
        <v>274.93161290322575</v>
      </c>
      <c r="DB9" s="648">
        <v>315.00166666666672</v>
      </c>
      <c r="DC9" s="648">
        <v>220.23548387096778</v>
      </c>
      <c r="DD9" s="648">
        <v>204.11300000000003</v>
      </c>
      <c r="DE9" s="648">
        <v>207.37806451612906</v>
      </c>
      <c r="DF9" s="648">
        <v>187.04034482758624</v>
      </c>
      <c r="DG9" s="648">
        <v>287.80967741935484</v>
      </c>
      <c r="DH9" s="648">
        <v>182.42677419354834</v>
      </c>
      <c r="DI9" s="648">
        <v>243.30866666666671</v>
      </c>
      <c r="DJ9" s="648">
        <v>231.41741935483864</v>
      </c>
      <c r="DK9" s="648">
        <v>206.71433333333337</v>
      </c>
      <c r="DL9" s="648">
        <v>158.68935483870976</v>
      </c>
      <c r="DM9" s="648">
        <v>86.085161290322574</v>
      </c>
      <c r="DN9" s="648">
        <v>186.91033333333331</v>
      </c>
      <c r="DO9" s="648">
        <v>216.79161290322583</v>
      </c>
      <c r="DP9" s="648">
        <v>239.97533333333328</v>
      </c>
      <c r="DQ9" s="648">
        <v>245.08322580645159</v>
      </c>
      <c r="DR9" s="648">
        <v>295.11071428571432</v>
      </c>
      <c r="DS9" s="648">
        <v>287.04419354838711</v>
      </c>
      <c r="DT9" s="648">
        <v>310.91096774193562</v>
      </c>
      <c r="DU9" s="648">
        <v>284.66333333333336</v>
      </c>
      <c r="DV9" s="648">
        <v>286.73903225806453</v>
      </c>
      <c r="DW9" s="648">
        <v>336.42899999999997</v>
      </c>
      <c r="DX9" s="648">
        <v>318.04516129032248</v>
      </c>
      <c r="DY9" s="648">
        <v>275.57193548387096</v>
      </c>
      <c r="DZ9" s="648">
        <v>294.51500000000004</v>
      </c>
      <c r="EA9" s="648">
        <v>317.13290322580644</v>
      </c>
      <c r="EB9" s="648">
        <v>245.83166666666665</v>
      </c>
      <c r="EC9" s="648">
        <v>242.38870967741931</v>
      </c>
      <c r="ED9" s="648">
        <v>277.69750000000005</v>
      </c>
      <c r="EE9" s="648">
        <v>294.35645161290324</v>
      </c>
      <c r="EF9" s="648">
        <v>304.84677419354841</v>
      </c>
      <c r="EG9" s="648">
        <v>355.65799999999996</v>
      </c>
      <c r="EH9" s="648">
        <v>369.5264516129032</v>
      </c>
      <c r="EI9" s="648">
        <v>398.62066666666669</v>
      </c>
      <c r="EJ9" s="648">
        <v>351.31838709677425</v>
      </c>
      <c r="EK9" s="648">
        <v>302.74677419354839</v>
      </c>
      <c r="EL9" s="648">
        <v>298.35166666666669</v>
      </c>
      <c r="EM9" s="648">
        <v>316.72419354838706</v>
      </c>
      <c r="EN9" s="648">
        <v>370.69333333333333</v>
      </c>
      <c r="EO9" s="648">
        <v>371.31677419354833</v>
      </c>
      <c r="EP9" s="648">
        <v>337.00142857142856</v>
      </c>
      <c r="EQ9" s="648">
        <v>364.15548387096766</v>
      </c>
      <c r="ER9" s="648">
        <v>381.77193548387089</v>
      </c>
      <c r="ES9" s="648">
        <v>290.59766666666667</v>
      </c>
      <c r="ET9" s="648">
        <v>298.86419354838711</v>
      </c>
      <c r="EU9" s="648">
        <v>254.81100000000001</v>
      </c>
      <c r="EV9" s="648">
        <v>230.1725806451613</v>
      </c>
      <c r="EW9" s="648">
        <v>166.6409677419355</v>
      </c>
      <c r="EX9" s="648">
        <v>313.42166666666668</v>
      </c>
      <c r="EY9" s="648">
        <v>287.32096774193548</v>
      </c>
      <c r="EZ9" s="648">
        <v>299.60033333333337</v>
      </c>
      <c r="FA9" s="648">
        <v>263.92548387096775</v>
      </c>
      <c r="FB9" s="648">
        <v>465.57448275862066</v>
      </c>
      <c r="FC9" s="648">
        <v>338.48967741935485</v>
      </c>
      <c r="FD9" s="648">
        <v>310.87612903225806</v>
      </c>
      <c r="FE9" s="648">
        <v>455.68366666666674</v>
      </c>
    </row>
    <row r="10" spans="1:161" ht="15.75">
      <c r="D10" s="601"/>
      <c r="E10" s="601"/>
      <c r="F10" s="601"/>
      <c r="G10" s="601"/>
      <c r="H10" s="601"/>
      <c r="I10" s="601"/>
      <c r="J10" s="601"/>
      <c r="K10" s="601"/>
      <c r="L10" s="601"/>
      <c r="M10" s="601"/>
      <c r="N10" s="601"/>
      <c r="O10" s="601"/>
      <c r="P10" s="601"/>
      <c r="Q10" s="601"/>
      <c r="R10" s="601"/>
      <c r="S10" s="601"/>
      <c r="T10" s="601"/>
      <c r="U10" s="601"/>
      <c r="V10" s="601"/>
      <c r="W10" s="601"/>
      <c r="X10" s="601"/>
      <c r="Y10" s="601"/>
      <c r="Z10" s="601"/>
      <c r="AA10" s="601"/>
      <c r="AB10" s="601"/>
      <c r="AC10" s="601"/>
      <c r="AD10" s="601"/>
      <c r="AE10" s="601"/>
      <c r="AF10" s="601"/>
      <c r="AG10" s="601"/>
      <c r="AH10" s="601"/>
      <c r="AI10" s="601"/>
      <c r="AJ10" s="601"/>
      <c r="AK10" s="601"/>
      <c r="AL10" s="601"/>
      <c r="AM10" s="601"/>
      <c r="AN10" s="601"/>
      <c r="AO10" s="601"/>
      <c r="AP10" s="601"/>
      <c r="AQ10" s="601"/>
      <c r="AR10" s="601"/>
      <c r="AS10" s="601"/>
      <c r="AT10" s="601"/>
      <c r="AU10" s="601"/>
      <c r="AV10" s="601"/>
      <c r="AW10" s="601"/>
      <c r="AX10" s="601"/>
      <c r="AY10" s="601"/>
      <c r="AZ10" s="601"/>
      <c r="BA10" s="601"/>
      <c r="BB10" s="601"/>
      <c r="BC10" s="601"/>
      <c r="BD10" s="601"/>
      <c r="BE10" s="601"/>
      <c r="BF10" s="601"/>
      <c r="BG10" s="601"/>
      <c r="BH10" s="601"/>
      <c r="BI10" s="601"/>
      <c r="BJ10" s="601"/>
      <c r="BK10" s="601"/>
      <c r="BL10" s="601"/>
      <c r="BM10" s="601"/>
      <c r="BN10" s="601"/>
      <c r="BO10" s="601"/>
      <c r="BP10" s="601"/>
      <c r="BQ10" s="601"/>
      <c r="BR10" s="601"/>
      <c r="BS10" s="601"/>
      <c r="BT10" s="601"/>
      <c r="BU10" s="601"/>
      <c r="BV10" s="601"/>
      <c r="BW10" s="601"/>
      <c r="BX10" s="601"/>
      <c r="BY10" s="601"/>
      <c r="BZ10" s="601"/>
      <c r="CA10" s="601"/>
      <c r="CB10" s="601"/>
      <c r="CC10" s="601"/>
      <c r="CD10" s="601"/>
      <c r="CE10" s="601"/>
      <c r="CF10" s="601"/>
      <c r="CG10" s="601"/>
      <c r="CH10" s="601"/>
      <c r="CI10" s="601"/>
      <c r="CJ10" s="601"/>
      <c r="CK10" s="601"/>
      <c r="CL10" s="601"/>
      <c r="CM10" s="601"/>
      <c r="CN10" s="601"/>
      <c r="CO10" s="601"/>
      <c r="CP10" s="601"/>
      <c r="CQ10" s="601"/>
      <c r="CR10" s="601"/>
      <c r="CS10" s="601"/>
      <c r="CT10" s="601"/>
      <c r="CU10" s="601"/>
      <c r="CV10" s="601"/>
      <c r="CW10" s="601"/>
      <c r="CX10" s="601"/>
      <c r="CY10" s="601"/>
      <c r="CZ10" s="601"/>
      <c r="DA10" s="601"/>
      <c r="DB10" s="601"/>
      <c r="DC10" s="601"/>
      <c r="DD10" s="601"/>
      <c r="DE10" s="601"/>
      <c r="DF10" s="601"/>
      <c r="DG10" s="601"/>
      <c r="DH10" s="601"/>
      <c r="DI10" s="601"/>
      <c r="DJ10" s="601"/>
      <c r="DK10" s="601"/>
      <c r="DL10" s="601"/>
      <c r="DM10" s="601"/>
      <c r="DN10" s="601"/>
      <c r="DO10" s="601"/>
      <c r="DP10" s="601"/>
      <c r="DQ10" s="601"/>
      <c r="DR10" s="601"/>
      <c r="DS10" s="601"/>
      <c r="DT10" s="601"/>
      <c r="DU10" s="601"/>
      <c r="DV10" s="601"/>
      <c r="DW10" s="601"/>
      <c r="DX10" s="601"/>
      <c r="DY10" s="601"/>
      <c r="DZ10" s="601"/>
      <c r="EA10" s="601"/>
      <c r="EB10" s="601"/>
      <c r="EC10" s="601"/>
      <c r="ED10" s="601"/>
      <c r="EE10" s="601"/>
      <c r="EF10" s="601"/>
      <c r="EG10" s="601"/>
      <c r="EH10" s="601"/>
      <c r="EI10" s="601"/>
      <c r="EJ10" s="601"/>
      <c r="EK10" s="601"/>
      <c r="EL10" s="601"/>
      <c r="EM10" s="601"/>
      <c r="EN10" s="601"/>
      <c r="EO10" s="601"/>
      <c r="EP10" s="601"/>
      <c r="EQ10" s="601"/>
      <c r="ER10" s="601"/>
      <c r="ES10" s="601"/>
      <c r="ET10" s="601"/>
      <c r="EU10" s="601"/>
      <c r="EV10" s="601"/>
      <c r="EW10" s="601"/>
      <c r="EX10" s="601"/>
      <c r="EY10" s="601"/>
      <c r="EZ10" s="601"/>
      <c r="FA10" s="601"/>
      <c r="FB10" s="601"/>
      <c r="FC10" s="601"/>
      <c r="FD10" s="601"/>
      <c r="FE10" s="601"/>
    </row>
    <row r="11" spans="1:161" ht="15.75">
      <c r="A11" s="265" t="s">
        <v>651</v>
      </c>
      <c r="B11" s="264" t="s">
        <v>652</v>
      </c>
      <c r="C11" s="265" t="str">
        <f>IF(Innehåll_Content!$E$2="Svenska",A11,B11)</f>
        <v xml:space="preserve">Källa: SKM Market Predictor, Nord Pool </v>
      </c>
    </row>
    <row r="12" spans="1:161">
      <c r="EH12" s="266"/>
      <c r="EI12" s="266"/>
      <c r="EJ12" s="266"/>
      <c r="EK12" s="266"/>
      <c r="EL12" s="266"/>
      <c r="EM12" s="266"/>
      <c r="EN12" s="266"/>
      <c r="EO12" s="266"/>
      <c r="EP12" s="266"/>
      <c r="EQ12" s="266"/>
      <c r="ER12" s="266"/>
      <c r="ES12" s="266"/>
    </row>
    <row r="13" spans="1:161" s="263" customFormat="1" ht="15.75">
      <c r="A13" s="260" t="s">
        <v>653</v>
      </c>
      <c r="B13" s="261" t="s">
        <v>654</v>
      </c>
      <c r="C13" s="517" t="str">
        <f>IF(Innehåll_Content!$E$2="Svenska",A13,B13)</f>
        <v>Elspotpris i utvalda länder, årsmedelvärden, 2012-2024, kr/MWh</v>
      </c>
      <c r="D13" s="646"/>
      <c r="E13" s="646"/>
      <c r="F13" s="646"/>
      <c r="G13" s="646"/>
      <c r="H13" s="646"/>
      <c r="I13" s="646"/>
      <c r="J13" s="646"/>
      <c r="K13" s="646"/>
      <c r="L13" s="646"/>
      <c r="M13" s="646"/>
      <c r="N13" s="646"/>
      <c r="O13" s="646"/>
      <c r="P13" s="646"/>
      <c r="Q13" s="646"/>
      <c r="R13" s="646"/>
      <c r="S13" s="646"/>
      <c r="T13" s="646"/>
      <c r="U13" s="646"/>
      <c r="V13" s="646"/>
      <c r="W13" s="646"/>
      <c r="X13" s="646"/>
      <c r="Y13" s="646"/>
      <c r="Z13" s="646"/>
      <c r="AA13" s="646"/>
      <c r="AB13" s="646"/>
      <c r="AC13" s="646"/>
      <c r="AD13" s="646"/>
      <c r="AE13" s="646"/>
      <c r="AF13" s="646"/>
      <c r="AG13" s="646"/>
      <c r="AH13" s="646"/>
      <c r="AI13" s="646"/>
      <c r="AJ13" s="646"/>
      <c r="AK13" s="646"/>
      <c r="AL13" s="646"/>
      <c r="AM13" s="646"/>
      <c r="AN13" s="646"/>
      <c r="AO13" s="646"/>
      <c r="AP13" s="646"/>
      <c r="AQ13" s="646"/>
      <c r="AR13" s="646"/>
      <c r="AS13" s="646"/>
      <c r="AT13" s="646"/>
      <c r="AU13" s="646"/>
      <c r="AV13" s="646"/>
      <c r="AW13" s="646"/>
      <c r="AX13" s="646"/>
      <c r="AY13" s="646"/>
      <c r="AZ13" s="646"/>
      <c r="BA13" s="646"/>
      <c r="BB13" s="646"/>
      <c r="BC13" s="646"/>
      <c r="BD13" s="646"/>
      <c r="BE13" s="646"/>
      <c r="BF13" s="646"/>
      <c r="BG13" s="646"/>
      <c r="BH13" s="646"/>
      <c r="BI13" s="646"/>
      <c r="BJ13" s="646"/>
      <c r="BK13" s="646"/>
      <c r="BL13" s="646"/>
      <c r="BM13" s="646"/>
      <c r="BN13" s="646"/>
      <c r="BO13" s="646"/>
      <c r="BP13" s="646"/>
      <c r="BQ13" s="646"/>
      <c r="BR13" s="646"/>
      <c r="BS13" s="646"/>
      <c r="BT13" s="646"/>
      <c r="BU13" s="646"/>
      <c r="BV13" s="646"/>
      <c r="BW13" s="646"/>
      <c r="BX13" s="646"/>
      <c r="BY13" s="646"/>
      <c r="BZ13" s="646"/>
      <c r="CA13" s="646"/>
      <c r="CB13" s="646"/>
      <c r="CC13" s="646"/>
      <c r="CD13" s="646"/>
      <c r="CE13" s="646"/>
      <c r="CF13" s="646"/>
      <c r="CG13" s="646"/>
      <c r="CH13" s="646"/>
      <c r="CI13" s="646"/>
      <c r="CJ13" s="646"/>
      <c r="CK13" s="646"/>
      <c r="CL13" s="646"/>
      <c r="CM13" s="646"/>
      <c r="CN13" s="646"/>
      <c r="CO13" s="646"/>
      <c r="CP13" s="646"/>
      <c r="CQ13" s="646"/>
      <c r="CR13" s="646"/>
      <c r="CS13" s="646"/>
      <c r="CT13" s="646"/>
      <c r="CU13" s="646"/>
      <c r="CV13" s="646"/>
      <c r="CW13" s="646"/>
      <c r="CX13" s="646"/>
      <c r="CY13" s="646"/>
      <c r="CZ13" s="646"/>
      <c r="DA13" s="646"/>
      <c r="DB13" s="646"/>
      <c r="DC13" s="646"/>
      <c r="DD13" s="646"/>
      <c r="DE13" s="646"/>
      <c r="DF13" s="646"/>
      <c r="DG13" s="646"/>
      <c r="DH13" s="646"/>
      <c r="DI13" s="646"/>
      <c r="DJ13" s="646"/>
      <c r="DK13" s="646"/>
      <c r="DL13" s="646"/>
      <c r="DM13" s="646"/>
      <c r="DN13" s="646"/>
      <c r="DO13" s="646"/>
      <c r="DP13" s="646"/>
      <c r="DQ13" s="646"/>
      <c r="DR13" s="646"/>
      <c r="DS13" s="646"/>
      <c r="DT13" s="646"/>
      <c r="DU13" s="646"/>
      <c r="DV13" s="646"/>
      <c r="DW13" s="646"/>
      <c r="DX13" s="646"/>
      <c r="DY13" s="646"/>
      <c r="DZ13" s="266"/>
      <c r="EA13" s="266"/>
      <c r="EB13" s="266"/>
      <c r="EC13" s="266"/>
      <c r="ED13" s="266"/>
      <c r="EE13" s="266"/>
      <c r="EF13" s="266"/>
      <c r="EG13" s="266"/>
      <c r="EH13" s="266"/>
      <c r="EI13" s="266"/>
      <c r="EJ13" s="266"/>
      <c r="EK13" s="266"/>
      <c r="EL13" s="646"/>
      <c r="EM13" s="646"/>
      <c r="EN13" s="646"/>
      <c r="EO13" s="646"/>
      <c r="EP13" s="646"/>
      <c r="EQ13" s="646"/>
      <c r="ER13" s="646"/>
      <c r="ES13" s="646"/>
      <c r="ET13" s="646"/>
      <c r="EU13" s="646"/>
      <c r="EV13" s="646"/>
      <c r="EW13" s="646"/>
      <c r="EX13" s="646"/>
      <c r="EY13" s="646"/>
      <c r="EZ13" s="646"/>
      <c r="FA13" s="646"/>
      <c r="FB13" s="646"/>
      <c r="FC13" s="646"/>
      <c r="FD13" s="646"/>
      <c r="FE13" s="646"/>
    </row>
    <row r="14" spans="1:161" s="263" customFormat="1" ht="15.75">
      <c r="A14" s="267" t="s">
        <v>649</v>
      </c>
      <c r="B14" s="267" t="s">
        <v>650</v>
      </c>
      <c r="C14" s="516" t="str">
        <f>IF(Innehåll_Content!$E$2="Svenska",A14,B14)</f>
        <v>Elområde</v>
      </c>
      <c r="D14" s="262">
        <v>2024</v>
      </c>
      <c r="E14" s="262">
        <v>2023</v>
      </c>
      <c r="F14" s="262">
        <v>2022</v>
      </c>
      <c r="G14" s="262">
        <v>2021</v>
      </c>
      <c r="H14" s="262">
        <v>2020</v>
      </c>
      <c r="I14" s="262">
        <v>2019</v>
      </c>
      <c r="J14" s="262">
        <v>2018</v>
      </c>
      <c r="K14" s="262">
        <v>2017</v>
      </c>
      <c r="L14" s="262">
        <v>2016</v>
      </c>
      <c r="M14" s="262">
        <v>2015</v>
      </c>
      <c r="N14" s="262">
        <v>2014</v>
      </c>
      <c r="O14" s="262">
        <v>2013</v>
      </c>
      <c r="P14" s="262">
        <v>2012</v>
      </c>
      <c r="Q14" s="646"/>
      <c r="R14" s="646"/>
      <c r="S14" s="646"/>
      <c r="T14" s="646"/>
      <c r="U14" s="646"/>
      <c r="V14" s="646"/>
      <c r="W14" s="646"/>
      <c r="X14" s="646"/>
      <c r="Y14" s="646"/>
      <c r="Z14" s="646"/>
      <c r="AA14" s="646"/>
      <c r="AB14" s="646"/>
      <c r="AC14" s="646"/>
      <c r="AD14" s="646"/>
      <c r="AE14" s="646"/>
      <c r="AF14" s="646"/>
      <c r="AG14" s="646"/>
      <c r="AH14" s="646"/>
      <c r="AI14" s="646"/>
      <c r="AJ14" s="646"/>
      <c r="AK14" s="646"/>
      <c r="AL14" s="646"/>
      <c r="AM14" s="646"/>
      <c r="AN14" s="646"/>
      <c r="AO14" s="646"/>
      <c r="AP14" s="646"/>
      <c r="AQ14" s="646"/>
      <c r="AR14" s="646"/>
      <c r="AS14" s="646"/>
      <c r="AT14" s="646"/>
      <c r="AU14" s="646"/>
      <c r="AV14" s="646"/>
      <c r="AW14" s="646"/>
      <c r="AX14" s="646"/>
      <c r="AY14" s="646"/>
      <c r="AZ14" s="646"/>
      <c r="BA14" s="646"/>
      <c r="BB14" s="646"/>
      <c r="BC14" s="646"/>
      <c r="BD14" s="646"/>
      <c r="BE14" s="646"/>
      <c r="BF14" s="646"/>
      <c r="BG14" s="646"/>
      <c r="BH14" s="646"/>
      <c r="BI14" s="646"/>
      <c r="BJ14" s="646"/>
      <c r="BK14" s="646"/>
      <c r="BL14" s="646"/>
      <c r="BM14" s="646"/>
      <c r="BN14" s="646"/>
      <c r="BO14" s="646"/>
      <c r="BP14" s="646"/>
      <c r="BQ14" s="646"/>
      <c r="BR14" s="646"/>
      <c r="BS14" s="646"/>
      <c r="BT14" s="646"/>
      <c r="BU14" s="646"/>
      <c r="BV14" s="646"/>
      <c r="BW14" s="646"/>
      <c r="BX14" s="646"/>
      <c r="BY14" s="646"/>
      <c r="BZ14" s="646"/>
      <c r="CA14" s="646"/>
      <c r="CB14" s="646"/>
      <c r="CC14" s="646"/>
      <c r="CD14" s="646"/>
      <c r="CE14" s="646"/>
      <c r="CF14" s="646"/>
      <c r="CG14" s="646"/>
      <c r="CH14" s="646"/>
      <c r="CI14" s="646"/>
      <c r="CJ14" s="646"/>
      <c r="CK14" s="646"/>
      <c r="CL14" s="646"/>
      <c r="CM14" s="646"/>
      <c r="CN14" s="646"/>
      <c r="CO14" s="646"/>
      <c r="CP14" s="646"/>
      <c r="CQ14" s="646"/>
      <c r="CR14" s="646"/>
      <c r="CS14" s="646"/>
      <c r="CT14" s="646"/>
      <c r="CU14" s="646"/>
      <c r="CV14" s="646"/>
      <c r="CW14" s="646"/>
      <c r="CX14" s="646"/>
      <c r="CY14" s="646"/>
      <c r="CZ14" s="646"/>
      <c r="DA14" s="646"/>
      <c r="DB14" s="646"/>
      <c r="DC14" s="646"/>
      <c r="DD14" s="646"/>
      <c r="DE14" s="646"/>
      <c r="DF14" s="646"/>
      <c r="DG14" s="646"/>
      <c r="DH14" s="646"/>
      <c r="DI14" s="646"/>
      <c r="DJ14" s="646"/>
      <c r="DK14" s="646"/>
      <c r="DL14" s="646"/>
      <c r="DM14" s="646"/>
      <c r="DN14" s="646"/>
      <c r="DO14" s="646"/>
      <c r="DP14" s="646"/>
      <c r="DQ14" s="646"/>
      <c r="DR14" s="646"/>
      <c r="DS14" s="646"/>
      <c r="DT14" s="646"/>
      <c r="DU14" s="646"/>
      <c r="DV14" s="646"/>
      <c r="DW14" s="646"/>
      <c r="DX14" s="646"/>
      <c r="DY14" s="646"/>
      <c r="DZ14" s="646"/>
      <c r="EA14" s="646"/>
      <c r="EB14" s="646"/>
      <c r="EC14" s="646"/>
      <c r="ED14" s="646"/>
      <c r="EE14" s="646"/>
      <c r="EF14" s="646"/>
      <c r="EG14" s="646"/>
      <c r="EH14" s="646"/>
      <c r="EI14" s="646"/>
      <c r="EJ14" s="646"/>
      <c r="EK14" s="646"/>
      <c r="EL14" s="646"/>
      <c r="EM14" s="646"/>
      <c r="EN14" s="646"/>
      <c r="EO14" s="646"/>
      <c r="EP14" s="646"/>
      <c r="EQ14" s="646"/>
      <c r="ER14" s="646"/>
      <c r="ES14" s="646"/>
      <c r="ET14" s="646"/>
      <c r="EU14" s="646"/>
      <c r="EV14" s="646"/>
      <c r="EW14" s="646"/>
      <c r="EX14" s="646"/>
      <c r="EY14" s="646"/>
      <c r="EZ14" s="646"/>
      <c r="FA14" s="646"/>
      <c r="FB14" s="646"/>
      <c r="FC14" s="646"/>
      <c r="FD14" s="646"/>
      <c r="FE14" s="646"/>
    </row>
    <row r="15" spans="1:161" s="263" customFormat="1" ht="15.75">
      <c r="A15" s="267" t="s">
        <v>121</v>
      </c>
      <c r="B15" s="267" t="s">
        <v>121</v>
      </c>
      <c r="C15" s="267" t="str">
        <f>IF(Innehåll_Content!$E$2="Svenska",A15,B15)</f>
        <v>SE1</v>
      </c>
      <c r="D15" s="600">
        <v>285.73054644808747</v>
      </c>
      <c r="E15" s="600">
        <v>455.82863013698631</v>
      </c>
      <c r="F15" s="600">
        <v>634.06421917808188</v>
      </c>
      <c r="G15" s="600">
        <v>432.27564383561594</v>
      </c>
      <c r="H15" s="600">
        <v>150.32857923497264</v>
      </c>
      <c r="I15" s="600">
        <v>401.02679452054821</v>
      </c>
      <c r="J15" s="600">
        <v>454.57983561643823</v>
      </c>
      <c r="K15" s="600">
        <v>297.09010958904128</v>
      </c>
      <c r="L15" s="600">
        <v>275.10243169398899</v>
      </c>
      <c r="M15" s="600">
        <v>198.00934246575335</v>
      </c>
      <c r="N15" s="600">
        <v>285.98457534246609</v>
      </c>
      <c r="O15" s="600">
        <v>338.51830136986285</v>
      </c>
      <c r="P15" s="600">
        <v>276.66224043715835</v>
      </c>
      <c r="Q15" s="600"/>
      <c r="R15" s="600"/>
      <c r="S15" s="600"/>
      <c r="T15" s="600"/>
      <c r="U15" s="600"/>
      <c r="V15" s="600"/>
      <c r="W15" s="600"/>
      <c r="X15" s="646"/>
      <c r="Y15" s="646"/>
      <c r="Z15" s="646"/>
      <c r="AA15" s="646"/>
      <c r="AB15" s="646"/>
      <c r="AC15" s="646"/>
      <c r="AD15" s="646"/>
      <c r="AE15" s="646"/>
      <c r="AF15" s="646"/>
      <c r="AG15" s="646"/>
      <c r="AH15" s="646"/>
      <c r="AI15" s="646"/>
      <c r="AJ15" s="646"/>
      <c r="AK15" s="646"/>
      <c r="AL15" s="646"/>
      <c r="AM15" s="646"/>
      <c r="AN15" s="646"/>
      <c r="AO15" s="646"/>
      <c r="AP15" s="646"/>
      <c r="AQ15" s="646"/>
      <c r="AR15" s="646"/>
      <c r="AS15" s="646"/>
      <c r="AT15" s="646"/>
      <c r="AU15" s="646"/>
      <c r="AV15" s="646"/>
      <c r="AW15" s="646"/>
      <c r="AX15" s="646"/>
      <c r="AY15" s="646"/>
      <c r="AZ15" s="646"/>
      <c r="BA15" s="646"/>
      <c r="BB15" s="646"/>
      <c r="BC15" s="646"/>
      <c r="BD15" s="646"/>
      <c r="BE15" s="646"/>
      <c r="BF15" s="646"/>
      <c r="BG15" s="646"/>
      <c r="BH15" s="646"/>
      <c r="BI15" s="646"/>
      <c r="BJ15" s="646"/>
      <c r="BK15" s="646"/>
      <c r="BL15" s="646"/>
      <c r="BM15" s="646"/>
      <c r="BN15" s="646"/>
      <c r="BO15" s="646"/>
      <c r="BP15" s="646"/>
      <c r="BQ15" s="646"/>
      <c r="BR15" s="646"/>
      <c r="BS15" s="646"/>
      <c r="BT15" s="646"/>
      <c r="BU15" s="646"/>
      <c r="BV15" s="646"/>
      <c r="BW15" s="646"/>
      <c r="BX15" s="646"/>
      <c r="BY15" s="646"/>
      <c r="BZ15" s="646"/>
      <c r="CA15" s="646"/>
      <c r="CB15" s="646"/>
      <c r="CC15" s="646"/>
      <c r="CD15" s="646"/>
      <c r="CE15" s="646"/>
      <c r="CF15" s="646"/>
      <c r="CG15" s="646"/>
      <c r="CH15" s="646"/>
      <c r="CI15" s="646"/>
      <c r="CJ15" s="646"/>
      <c r="CK15" s="646"/>
      <c r="CL15" s="646"/>
      <c r="CM15" s="646"/>
      <c r="CN15" s="646"/>
      <c r="CO15" s="646"/>
      <c r="CP15" s="646"/>
      <c r="CQ15" s="646"/>
      <c r="CR15" s="646"/>
      <c r="CS15" s="646"/>
      <c r="CT15" s="646"/>
      <c r="CU15" s="646"/>
      <c r="CV15" s="646"/>
      <c r="CW15" s="646"/>
      <c r="CX15" s="646"/>
      <c r="CY15" s="646"/>
      <c r="CZ15" s="646"/>
      <c r="DA15" s="646"/>
      <c r="DB15" s="646"/>
      <c r="DC15" s="646"/>
      <c r="DD15" s="646"/>
      <c r="DE15" s="646"/>
      <c r="DF15" s="646"/>
      <c r="DG15" s="646"/>
      <c r="DH15" s="646"/>
      <c r="DI15" s="646"/>
      <c r="DJ15" s="646"/>
      <c r="DK15" s="646"/>
      <c r="DL15" s="646"/>
      <c r="DM15" s="646"/>
      <c r="DN15" s="646"/>
      <c r="DO15" s="646"/>
      <c r="DP15" s="646"/>
      <c r="DQ15" s="646"/>
      <c r="DR15" s="646"/>
      <c r="DS15" s="646"/>
      <c r="DT15" s="646"/>
      <c r="DU15" s="646"/>
      <c r="DV15" s="646"/>
      <c r="DW15" s="646"/>
      <c r="DX15" s="646"/>
      <c r="DY15" s="646"/>
      <c r="DZ15" s="646"/>
      <c r="EA15" s="646"/>
      <c r="EB15" s="646"/>
      <c r="EC15" s="646"/>
      <c r="ED15" s="646"/>
      <c r="EE15" s="646"/>
      <c r="EF15" s="646"/>
      <c r="EG15" s="646"/>
      <c r="EH15" s="646"/>
      <c r="EI15" s="646"/>
      <c r="EJ15" s="646"/>
      <c r="EK15" s="646"/>
      <c r="EL15" s="646"/>
      <c r="EM15" s="646"/>
      <c r="EN15" s="646"/>
      <c r="EO15" s="646"/>
      <c r="EP15" s="646"/>
      <c r="EQ15" s="646"/>
      <c r="ER15" s="646"/>
      <c r="ES15" s="646"/>
      <c r="ET15" s="646"/>
      <c r="EU15" s="646"/>
      <c r="EV15" s="646"/>
      <c r="EW15" s="646"/>
      <c r="EX15" s="646"/>
      <c r="EY15" s="646"/>
      <c r="EZ15" s="646"/>
      <c r="FA15" s="646"/>
      <c r="FB15" s="646"/>
      <c r="FC15" s="646"/>
      <c r="FD15" s="646"/>
      <c r="FE15" s="646"/>
    </row>
    <row r="16" spans="1:161" s="263" customFormat="1" ht="15.75">
      <c r="A16" s="267" t="s">
        <v>122</v>
      </c>
      <c r="B16" s="267" t="s">
        <v>122</v>
      </c>
      <c r="C16" s="267" t="str">
        <f>IF(Innehåll_Content!$E$2="Svenska",A16,B16)</f>
        <v>SE2</v>
      </c>
      <c r="D16" s="600">
        <v>280.94685792349736</v>
      </c>
      <c r="E16" s="600">
        <v>455.88641095890415</v>
      </c>
      <c r="F16" s="600">
        <v>664.29547945205445</v>
      </c>
      <c r="G16" s="600">
        <v>432.90339726027355</v>
      </c>
      <c r="H16" s="600">
        <v>150.33338797814201</v>
      </c>
      <c r="I16" s="600">
        <v>401.02794520547963</v>
      </c>
      <c r="J16" s="600">
        <v>454.57983561643823</v>
      </c>
      <c r="K16" s="600">
        <v>297.09010958904128</v>
      </c>
      <c r="L16" s="600">
        <v>275.10243169398899</v>
      </c>
      <c r="M16" s="600">
        <v>198.12150684931501</v>
      </c>
      <c r="N16" s="600">
        <v>285.98457534246609</v>
      </c>
      <c r="O16" s="600">
        <v>338.51830136986285</v>
      </c>
      <c r="P16" s="600">
        <v>277.20073770491797</v>
      </c>
      <c r="Q16" s="600"/>
      <c r="R16" s="600"/>
      <c r="S16" s="600"/>
      <c r="T16" s="600"/>
      <c r="U16" s="600"/>
      <c r="V16" s="600"/>
      <c r="W16" s="600"/>
      <c r="X16" s="646"/>
      <c r="Y16" s="646"/>
      <c r="Z16" s="646"/>
      <c r="AA16" s="646"/>
      <c r="AB16" s="646"/>
      <c r="AC16" s="646"/>
      <c r="AD16" s="646"/>
      <c r="AE16" s="646"/>
      <c r="AF16" s="646"/>
      <c r="AG16" s="646"/>
      <c r="AH16" s="646"/>
      <c r="AI16" s="646"/>
      <c r="AJ16" s="646"/>
      <c r="AK16" s="646"/>
      <c r="AL16" s="646"/>
      <c r="AM16" s="646"/>
      <c r="AN16" s="646"/>
      <c r="AO16" s="646"/>
      <c r="AP16" s="646"/>
      <c r="AQ16" s="646"/>
      <c r="AR16" s="646"/>
      <c r="AS16" s="646"/>
      <c r="AT16" s="646"/>
      <c r="AU16" s="646"/>
      <c r="AV16" s="646"/>
      <c r="AW16" s="646"/>
      <c r="AX16" s="646"/>
      <c r="AY16" s="646"/>
      <c r="AZ16" s="646"/>
      <c r="BA16" s="646"/>
      <c r="BB16" s="646"/>
      <c r="BC16" s="646"/>
      <c r="BD16" s="646"/>
      <c r="BE16" s="646"/>
      <c r="BF16" s="646"/>
      <c r="BG16" s="646"/>
      <c r="BH16" s="646"/>
      <c r="BI16" s="646"/>
      <c r="BJ16" s="646"/>
      <c r="BK16" s="646"/>
      <c r="BL16" s="646"/>
      <c r="BM16" s="646"/>
      <c r="BN16" s="646"/>
      <c r="BO16" s="646"/>
      <c r="BP16" s="646"/>
      <c r="BQ16" s="646"/>
      <c r="BR16" s="646"/>
      <c r="BS16" s="646"/>
      <c r="BT16" s="646"/>
      <c r="BU16" s="646"/>
      <c r="BV16" s="646"/>
      <c r="BW16" s="646"/>
      <c r="BX16" s="646"/>
      <c r="BY16" s="646"/>
      <c r="BZ16" s="646"/>
      <c r="CA16" s="646"/>
      <c r="CB16" s="646"/>
      <c r="CC16" s="646"/>
      <c r="CD16" s="646"/>
      <c r="CE16" s="646"/>
      <c r="CF16" s="646"/>
      <c r="CG16" s="646"/>
      <c r="CH16" s="646"/>
      <c r="CI16" s="646"/>
      <c r="CJ16" s="646"/>
      <c r="CK16" s="646"/>
      <c r="CL16" s="646"/>
      <c r="CM16" s="646"/>
      <c r="CN16" s="646"/>
      <c r="CO16" s="646"/>
      <c r="CP16" s="646"/>
      <c r="CQ16" s="646"/>
      <c r="CR16" s="646"/>
      <c r="CS16" s="646"/>
      <c r="CT16" s="646"/>
      <c r="CU16" s="646"/>
      <c r="CV16" s="646"/>
      <c r="CW16" s="646"/>
      <c r="CX16" s="646"/>
      <c r="CY16" s="646"/>
      <c r="CZ16" s="646"/>
      <c r="DA16" s="646"/>
      <c r="DB16" s="646"/>
      <c r="DC16" s="646"/>
      <c r="DD16" s="646"/>
      <c r="DE16" s="646"/>
      <c r="DF16" s="646"/>
      <c r="DG16" s="646"/>
      <c r="DH16" s="646"/>
      <c r="DI16" s="646"/>
      <c r="DJ16" s="646"/>
      <c r="DK16" s="646"/>
      <c r="DL16" s="646"/>
      <c r="DM16" s="646"/>
      <c r="DN16" s="646"/>
      <c r="DO16" s="646"/>
      <c r="DP16" s="646"/>
      <c r="DQ16" s="646"/>
      <c r="DR16" s="646"/>
      <c r="DS16" s="646"/>
      <c r="DT16" s="646"/>
      <c r="DU16" s="646"/>
      <c r="DV16" s="646"/>
      <c r="DW16" s="646"/>
      <c r="DX16" s="646"/>
      <c r="DY16" s="646"/>
      <c r="DZ16" s="646"/>
      <c r="EA16" s="646"/>
      <c r="EB16" s="646"/>
      <c r="EC16" s="646"/>
      <c r="ED16" s="646"/>
      <c r="EE16" s="646"/>
      <c r="EF16" s="646"/>
      <c r="EG16" s="646"/>
      <c r="EH16" s="646"/>
      <c r="EI16" s="646"/>
      <c r="EJ16" s="646"/>
      <c r="EK16" s="646"/>
      <c r="EL16" s="646"/>
      <c r="EM16" s="646"/>
      <c r="EN16" s="646"/>
      <c r="EO16" s="646"/>
      <c r="EP16" s="646"/>
      <c r="EQ16" s="646"/>
      <c r="ER16" s="646"/>
      <c r="ES16" s="646"/>
      <c r="ET16" s="646"/>
      <c r="EU16" s="646"/>
      <c r="EV16" s="646"/>
      <c r="EW16" s="646"/>
      <c r="EX16" s="646"/>
      <c r="EY16" s="646"/>
      <c r="EZ16" s="646"/>
      <c r="FA16" s="646"/>
      <c r="FB16" s="646"/>
      <c r="FC16" s="646"/>
      <c r="FD16" s="646"/>
      <c r="FE16" s="646"/>
    </row>
    <row r="17" spans="1:16" s="263" customFormat="1" ht="15.75">
      <c r="A17" s="267" t="s">
        <v>124</v>
      </c>
      <c r="B17" s="267" t="s">
        <v>124</v>
      </c>
      <c r="C17" s="267" t="str">
        <f>IF(Innehåll_Content!$E$2="Svenska",A17,B17)</f>
        <v>SE3</v>
      </c>
      <c r="D17" s="600">
        <v>408.81530054644816</v>
      </c>
      <c r="E17" s="600">
        <v>589.78468493150649</v>
      </c>
      <c r="F17" s="600">
        <v>1378.6132054794525</v>
      </c>
      <c r="G17" s="600">
        <v>671.58375342465729</v>
      </c>
      <c r="H17" s="600">
        <v>221.0250546448089</v>
      </c>
      <c r="I17" s="600">
        <v>405.48027397260284</v>
      </c>
      <c r="J17" s="600">
        <v>457.77312328767101</v>
      </c>
      <c r="K17" s="600">
        <v>300.90380821917819</v>
      </c>
      <c r="L17" s="600">
        <v>277.73980874316931</v>
      </c>
      <c r="M17" s="600">
        <v>205.88895890410959</v>
      </c>
      <c r="N17" s="600">
        <v>287.79797260274006</v>
      </c>
      <c r="O17" s="600">
        <v>340.77484931506825</v>
      </c>
      <c r="P17" s="600">
        <v>281.93054644808745</v>
      </c>
    </row>
    <row r="18" spans="1:16" s="263" customFormat="1" ht="15.75">
      <c r="A18" s="267" t="s">
        <v>125</v>
      </c>
      <c r="B18" s="267" t="s">
        <v>125</v>
      </c>
      <c r="C18" s="267" t="str">
        <f>IF(Innehåll_Content!$E$2="Svenska",A18,B18)</f>
        <v>SE4</v>
      </c>
      <c r="D18" s="359">
        <v>568.59382513661205</v>
      </c>
      <c r="E18" s="359">
        <v>741.61208219178025</v>
      </c>
      <c r="F18" s="359">
        <v>1620.4500821917823</v>
      </c>
      <c r="G18" s="359">
        <v>818.64221917808197</v>
      </c>
      <c r="H18" s="359">
        <v>269.56412568306001</v>
      </c>
      <c r="I18" s="359">
        <v>420.86898630136983</v>
      </c>
      <c r="J18" s="359">
        <v>476.56169863013719</v>
      </c>
      <c r="K18" s="359">
        <v>310.01235616438356</v>
      </c>
      <c r="L18" s="359">
        <v>280.56035519125692</v>
      </c>
      <c r="M18" s="359">
        <v>214.25761643835619</v>
      </c>
      <c r="N18" s="359">
        <v>290.46082191780846</v>
      </c>
      <c r="O18" s="359">
        <v>345.02857534246561</v>
      </c>
      <c r="P18" s="359">
        <v>298.46267759562846</v>
      </c>
    </row>
    <row r="19" spans="1:16" s="263" customFormat="1" ht="15.75">
      <c r="A19" s="267" t="s">
        <v>655</v>
      </c>
      <c r="B19" s="646" t="s">
        <v>656</v>
      </c>
      <c r="C19" s="267" t="str">
        <f>IF(Innehåll_Content!$E$2="Svenska",A19,B19)</f>
        <v>Tyskland</v>
      </c>
      <c r="D19" s="359">
        <v>910.65366120218528</v>
      </c>
      <c r="E19" s="359">
        <v>1091.4800273972601</v>
      </c>
      <c r="F19" s="359">
        <v>2503.8213424657533</v>
      </c>
      <c r="G19" s="359">
        <v>983.80756164383627</v>
      </c>
      <c r="H19" s="359">
        <v>318.08953551912572</v>
      </c>
      <c r="I19" s="359">
        <v>398.26893150684924</v>
      </c>
      <c r="J19" s="359">
        <v>457.34578082191808</v>
      </c>
      <c r="K19" s="359">
        <v>329.30547945205484</v>
      </c>
      <c r="L19" s="359">
        <v>275.36262295081968</v>
      </c>
      <c r="M19" s="359">
        <v>295.91076712328743</v>
      </c>
      <c r="N19" s="359">
        <v>298.01498630136996</v>
      </c>
      <c r="O19" s="359">
        <v>326.6447397260273</v>
      </c>
      <c r="P19" s="359">
        <v>370.72142076502729</v>
      </c>
    </row>
    <row r="20" spans="1:16" s="263" customFormat="1" ht="15.75">
      <c r="A20" s="267" t="s">
        <v>657</v>
      </c>
      <c r="B20" s="646" t="s">
        <v>658</v>
      </c>
      <c r="C20" s="267" t="str">
        <f>IF(Innehåll_Content!$E$2="Svenska",A20,B20)</f>
        <v>Frankrike</v>
      </c>
      <c r="D20" s="359">
        <v>663.33112021857926</v>
      </c>
      <c r="E20" s="359">
        <v>1109.082000000001</v>
      </c>
      <c r="F20" s="359">
        <v>2931.551232876714</v>
      </c>
      <c r="G20" s="359">
        <v>1108.8586301369862</v>
      </c>
      <c r="H20" s="359">
        <v>335.9045901639343</v>
      </c>
      <c r="I20" s="359">
        <v>417.46517808219198</v>
      </c>
      <c r="J20" s="359">
        <v>515.95002739725965</v>
      </c>
      <c r="K20" s="359">
        <v>433.65898630137008</v>
      </c>
      <c r="L20" s="359">
        <v>350.44527322404383</v>
      </c>
      <c r="M20" s="359">
        <v>359.98350684931501</v>
      </c>
      <c r="N20" s="359">
        <v>314.9241643835615</v>
      </c>
      <c r="O20" s="359">
        <v>373.71419178082175</v>
      </c>
      <c r="P20" s="359">
        <v>408.43879781420753</v>
      </c>
    </row>
    <row r="21" spans="1:16" s="263" customFormat="1" ht="15.75">
      <c r="A21" s="268" t="s">
        <v>659</v>
      </c>
      <c r="B21" s="646" t="s">
        <v>660</v>
      </c>
      <c r="C21" s="268" t="str">
        <f>IF(Innehåll_Content!$E$2="Svenska",A21,B21)</f>
        <v>Storbritannien</v>
      </c>
      <c r="D21" s="360">
        <v>978.66087431694075</v>
      </c>
      <c r="E21" s="360">
        <v>1235.0035068493148</v>
      </c>
      <c r="F21" s="360">
        <v>2567.3096712328761</v>
      </c>
      <c r="G21" s="360">
        <v>1398.3516712328774</v>
      </c>
      <c r="H21" s="360">
        <v>415.28598360655747</v>
      </c>
      <c r="I21" s="360">
        <v>517.68153424657521</v>
      </c>
      <c r="J21" s="360">
        <v>666.57104109589022</v>
      </c>
      <c r="K21" s="360">
        <v>498.82315934065991</v>
      </c>
      <c r="L21" s="360">
        <v>460.85425414364636</v>
      </c>
      <c r="M21" s="360">
        <v>521.27246575342497</v>
      </c>
      <c r="N21" s="360">
        <v>474.23145205479489</v>
      </c>
      <c r="O21" s="360">
        <v>505.94723287671263</v>
      </c>
      <c r="P21" s="360">
        <v>477.7803825136607</v>
      </c>
    </row>
    <row r="23" spans="1:16" ht="15.75">
      <c r="A23" s="265" t="s">
        <v>651</v>
      </c>
      <c r="B23" s="264" t="s">
        <v>652</v>
      </c>
      <c r="C23" s="265" t="str">
        <f>IF(Innehåll_Content!$E$2="Svenska",A23,B23)</f>
        <v xml:space="preserve">Källa: SKM Market Predictor, Nord Pool </v>
      </c>
    </row>
  </sheetData>
  <hyperlinks>
    <hyperlink ref="C1" location="Innehåll_Content!A1" display="Innehåll_Content!A1" xr:uid="{379CD9BC-4B7D-4126-9176-941A256AD757}"/>
    <hyperlink ref="A1" location="Innehåll_Content!A1" display="Tillbaka till innehåll" xr:uid="{F55C0DF7-1773-4D07-B9BC-29256F0B48A2}"/>
    <hyperlink ref="B1" location="Innehåll_Content!A1" display="Back to content" xr:uid="{D4755EF4-8C98-4505-8A8B-63EA2404B407}"/>
  </hyperlinks>
  <pageMargins left="0.78740157480314965" right="0.78740157480314965" top="1.1023622047244095" bottom="0.62992125984251968" header="0.31496062992125984" footer="0.31496062992125984"/>
  <pageSetup paperSize="9" orientation="portrait" r:id="rId1"/>
  <headerFooter>
    <oddHeader>&amp;L&amp;G</oddHeader>
  </headerFooter>
  <legacyDrawingHF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04780-A13F-49AD-A7D2-5FD20152AD15}">
  <sheetPr codeName="Blad15"/>
  <dimension ref="A1:GY19"/>
  <sheetViews>
    <sheetView showGridLines="0" topLeftCell="C1" zoomScaleNormal="100" workbookViewId="0">
      <selection activeCell="M48" sqref="M48"/>
    </sheetView>
  </sheetViews>
  <sheetFormatPr defaultColWidth="10.1640625" defaultRowHeight="15.75"/>
  <cols>
    <col min="1" max="2" width="10.1640625" style="1" hidden="1" customWidth="1"/>
    <col min="3" max="3" width="53.6640625" style="1" customWidth="1"/>
    <col min="4" max="4" width="11.5" style="1" bestFit="1" customWidth="1"/>
    <col min="5" max="5" width="12.6640625" style="1" bestFit="1" customWidth="1"/>
    <col min="6" max="6" width="13" style="1" customWidth="1"/>
    <col min="7" max="7" width="12.5" style="1" customWidth="1"/>
    <col min="8" max="8" width="15.5" style="1" customWidth="1"/>
    <col min="9" max="9" width="12" style="1" customWidth="1"/>
    <col min="10" max="10" width="13.33203125" style="1" customWidth="1"/>
    <col min="11" max="11" width="12.1640625" style="1" bestFit="1" customWidth="1"/>
    <col min="12" max="12" width="15.83203125" style="1" bestFit="1" customWidth="1"/>
    <col min="13" max="13" width="12.6640625" style="1" bestFit="1" customWidth="1"/>
    <col min="14" max="14" width="14.83203125" style="1" bestFit="1" customWidth="1"/>
    <col min="15" max="15" width="15.1640625" style="1" bestFit="1" customWidth="1"/>
    <col min="16" max="16" width="11.5" style="1" bestFit="1" customWidth="1"/>
    <col min="17" max="17" width="12.6640625" style="1" bestFit="1" customWidth="1"/>
    <col min="18" max="18" width="12.1640625" style="1" bestFit="1" customWidth="1"/>
    <col min="19" max="19" width="11.5" style="1" bestFit="1" customWidth="1"/>
    <col min="20" max="20" width="12.1640625" style="1" bestFit="1" customWidth="1"/>
    <col min="21" max="21" width="14.1640625" style="1" customWidth="1"/>
    <col min="22" max="22" width="15.1640625" style="1" customWidth="1"/>
    <col min="23" max="23" width="12.1640625" style="1" bestFit="1" customWidth="1"/>
    <col min="24" max="24" width="15.83203125" style="1" bestFit="1" customWidth="1"/>
    <col min="25" max="25" width="12.6640625" style="1" bestFit="1" customWidth="1"/>
    <col min="26" max="26" width="14.83203125" style="1" bestFit="1" customWidth="1"/>
    <col min="27" max="27" width="15.1640625" style="1" bestFit="1" customWidth="1"/>
    <col min="28" max="28" width="11.5" style="1" bestFit="1" customWidth="1"/>
    <col min="29" max="29" width="12.6640625" style="1" bestFit="1" customWidth="1"/>
    <col min="30" max="34" width="11.33203125" style="1" bestFit="1" customWidth="1"/>
    <col min="35" max="35" width="12.1640625" style="1" bestFit="1" customWidth="1"/>
    <col min="36" max="36" width="15.83203125" style="1" bestFit="1" customWidth="1"/>
    <col min="37" max="37" width="12.6640625" style="1" bestFit="1" customWidth="1"/>
    <col min="38" max="38" width="14.83203125" style="1" bestFit="1" customWidth="1"/>
    <col min="39" max="39" width="15.1640625" style="1" bestFit="1" customWidth="1"/>
    <col min="40" max="40" width="11.5" style="1" bestFit="1" customWidth="1"/>
    <col min="41" max="41" width="12.6640625" style="1" bestFit="1" customWidth="1"/>
    <col min="42" max="44" width="11.33203125" style="1" bestFit="1" customWidth="1"/>
    <col min="45" max="45" width="11.33203125" style="11" bestFit="1" customWidth="1"/>
    <col min="46" max="46" width="11.33203125" style="1" bestFit="1" customWidth="1"/>
    <col min="47" max="47" width="12.1640625" style="1" bestFit="1" customWidth="1"/>
    <col min="48" max="48" width="15.83203125" style="1" bestFit="1" customWidth="1"/>
    <col min="49" max="49" width="12.6640625" style="1" bestFit="1" customWidth="1"/>
    <col min="50" max="50" width="14.83203125" style="1" bestFit="1" customWidth="1"/>
    <col min="51" max="51" width="15.1640625" style="1" bestFit="1" customWidth="1"/>
    <col min="52" max="52" width="11.5" style="1" bestFit="1" customWidth="1"/>
    <col min="53" max="53" width="12.6640625" style="1" bestFit="1" customWidth="1"/>
    <col min="54" max="58" width="11.33203125" style="1" bestFit="1" customWidth="1"/>
    <col min="59" max="59" width="12.1640625" style="1" bestFit="1" customWidth="1"/>
    <col min="60" max="60" width="15.83203125" style="1" bestFit="1" customWidth="1"/>
    <col min="61" max="61" width="12.6640625" style="1" bestFit="1" customWidth="1"/>
    <col min="62" max="62" width="14.83203125" style="1" bestFit="1" customWidth="1"/>
    <col min="63" max="63" width="15.1640625" style="1" bestFit="1" customWidth="1"/>
    <col min="64" max="64" width="11.5" style="1" bestFit="1" customWidth="1"/>
    <col min="65" max="65" width="12.6640625" style="1" bestFit="1" customWidth="1"/>
    <col min="66" max="70" width="11.33203125" style="1" bestFit="1" customWidth="1"/>
    <col min="71" max="71" width="12.1640625" style="1" bestFit="1" customWidth="1"/>
    <col min="72" max="72" width="15.83203125" style="1" bestFit="1" customWidth="1"/>
    <col min="73" max="73" width="12.6640625" style="1" bestFit="1" customWidth="1"/>
    <col min="74" max="74" width="14.83203125" style="1" bestFit="1" customWidth="1"/>
    <col min="75" max="75" width="15.1640625" style="1" bestFit="1" customWidth="1"/>
    <col min="76" max="76" width="11.5" style="1" bestFit="1" customWidth="1"/>
    <col min="77" max="77" width="12.6640625" style="1" bestFit="1" customWidth="1"/>
    <col min="78" max="82" width="11.33203125" style="1" bestFit="1" customWidth="1"/>
    <col min="83" max="83" width="12.1640625" style="1" bestFit="1" customWidth="1"/>
    <col min="84" max="84" width="15.83203125" style="1" bestFit="1" customWidth="1"/>
    <col min="85" max="85" width="12.6640625" style="1" bestFit="1" customWidth="1"/>
    <col min="86" max="86" width="14.83203125" style="1" bestFit="1" customWidth="1"/>
    <col min="87" max="87" width="15.1640625" style="1" bestFit="1" customWidth="1"/>
    <col min="88" max="88" width="11.5" style="1" bestFit="1" customWidth="1"/>
    <col min="89" max="89" width="12.6640625" style="1" bestFit="1" customWidth="1"/>
    <col min="90" max="94" width="11.33203125" style="1" bestFit="1" customWidth="1"/>
    <col min="95" max="95" width="12.1640625" style="1" bestFit="1" customWidth="1"/>
    <col min="96" max="96" width="15.83203125" style="1" bestFit="1" customWidth="1"/>
    <col min="97" max="97" width="12.6640625" style="1" bestFit="1" customWidth="1"/>
    <col min="98" max="98" width="14.83203125" style="1" bestFit="1" customWidth="1"/>
    <col min="99" max="99" width="15.1640625" style="1" bestFit="1" customWidth="1"/>
    <col min="100" max="100" width="11.5" style="1" bestFit="1" customWidth="1"/>
    <col min="101" max="101" width="12.6640625" style="1" bestFit="1" customWidth="1"/>
    <col min="102" max="106" width="11.33203125" style="1" bestFit="1" customWidth="1"/>
    <col min="107" max="107" width="12.1640625" style="1" bestFit="1" customWidth="1"/>
    <col min="108" max="108" width="15.83203125" style="1" bestFit="1" customWidth="1"/>
    <col min="109" max="109" width="12.6640625" style="1" bestFit="1" customWidth="1"/>
    <col min="110" max="110" width="14.83203125" style="1" bestFit="1" customWidth="1"/>
    <col min="111" max="111" width="15.1640625" style="1" bestFit="1" customWidth="1"/>
    <col min="112" max="112" width="11.5" style="1" bestFit="1" customWidth="1"/>
    <col min="113" max="113" width="12.6640625" style="1" bestFit="1" customWidth="1"/>
    <col min="114" max="118" width="11.33203125" style="1" bestFit="1" customWidth="1"/>
    <col min="119" max="119" width="12.1640625" style="1" bestFit="1" customWidth="1"/>
    <col min="120" max="120" width="15.83203125" style="1" bestFit="1" customWidth="1"/>
    <col min="121" max="121" width="12.6640625" style="1" bestFit="1" customWidth="1"/>
    <col min="122" max="122" width="14.83203125" style="1" bestFit="1" customWidth="1"/>
    <col min="123" max="123" width="15.1640625" style="1" bestFit="1" customWidth="1"/>
    <col min="124" max="124" width="11.5" style="1" bestFit="1" customWidth="1"/>
    <col min="125" max="125" width="12.6640625" style="1" bestFit="1" customWidth="1"/>
    <col min="126" max="130" width="11.33203125" style="1" bestFit="1" customWidth="1"/>
    <col min="131" max="131" width="12.1640625" style="1" bestFit="1" customWidth="1"/>
    <col min="132" max="132" width="15.83203125" style="1" bestFit="1" customWidth="1"/>
    <col min="133" max="133" width="12.6640625" style="1" bestFit="1" customWidth="1"/>
    <col min="134" max="134" width="14.83203125" style="1" bestFit="1" customWidth="1"/>
    <col min="135" max="135" width="15.1640625" style="1" bestFit="1" customWidth="1"/>
    <col min="136" max="136" width="11.5" style="1" bestFit="1" customWidth="1"/>
    <col min="137" max="137" width="12.6640625" style="1" bestFit="1" customWidth="1"/>
    <col min="138" max="142" width="11.33203125" style="1" bestFit="1" customWidth="1"/>
    <col min="143" max="143" width="12.1640625" style="1" bestFit="1" customWidth="1"/>
    <col min="144" max="144" width="15.83203125" style="1" bestFit="1" customWidth="1"/>
    <col min="145" max="145" width="12.6640625" style="1" bestFit="1" customWidth="1"/>
    <col min="146" max="146" width="14.83203125" style="1" bestFit="1" customWidth="1"/>
    <col min="147" max="147" width="15.1640625" style="1" bestFit="1" customWidth="1"/>
    <col min="148" max="148" width="11.5" style="1" bestFit="1" customWidth="1"/>
    <col min="149" max="149" width="12.6640625" style="1" bestFit="1" customWidth="1"/>
    <col min="150" max="154" width="11.33203125" style="1" bestFit="1" customWidth="1"/>
    <col min="155" max="155" width="12.1640625" style="1" bestFit="1" customWidth="1"/>
    <col min="156" max="156" width="15.83203125" style="1" bestFit="1" customWidth="1"/>
    <col min="157" max="157" width="12.6640625" style="1" bestFit="1" customWidth="1"/>
    <col min="158" max="158" width="14.83203125" style="1" bestFit="1" customWidth="1"/>
    <col min="159" max="159" width="15.1640625" style="1" bestFit="1" customWidth="1"/>
    <col min="160" max="160" width="11.5" style="1" bestFit="1" customWidth="1"/>
    <col min="161" max="161" width="12.6640625" style="1" bestFit="1" customWidth="1"/>
    <col min="162" max="207" width="11.6640625" style="1" customWidth="1"/>
    <col min="208" max="16384" width="10.1640625" style="1"/>
  </cols>
  <sheetData>
    <row r="1" spans="1:207">
      <c r="A1" s="457" t="s">
        <v>64</v>
      </c>
      <c r="B1" s="457" t="s">
        <v>65</v>
      </c>
      <c r="C1" s="549" t="str">
        <f>IF(Innehåll_Content!$E$2="Svenska",A1,B1)</f>
        <v>Tillbaka till innehåll</v>
      </c>
    </row>
    <row r="2" spans="1:207" ht="21">
      <c r="A2" s="93" t="s">
        <v>661</v>
      </c>
      <c r="B2" s="93" t="s">
        <v>662</v>
      </c>
      <c r="C2" s="695" t="str">
        <f>IF(Innehåll_Content!$E$2="Svenska",A2,B2)</f>
        <v>20. Elavtal och leverantörsbyten</v>
      </c>
    </row>
    <row r="4" spans="1:207">
      <c r="A4" s="207" t="s">
        <v>663</v>
      </c>
      <c r="B4" s="518" t="s">
        <v>664</v>
      </c>
      <c r="C4" s="524" t="str">
        <f>IF(Innehåll_Content!$E$2="Svenska",A4,B4)</f>
        <v>Fördelning av samtliga kunder efter avtalstyp, 2008–2024, procent</v>
      </c>
      <c r="D4" s="207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7"/>
      <c r="S4" s="207"/>
      <c r="T4" s="207"/>
      <c r="U4" s="207"/>
      <c r="V4" s="207"/>
      <c r="W4" s="207"/>
      <c r="X4" s="207"/>
      <c r="Y4" s="207"/>
      <c r="Z4" s="207"/>
      <c r="AA4" s="207"/>
      <c r="AB4" s="207"/>
      <c r="AC4" s="207"/>
      <c r="AD4" s="207"/>
      <c r="AE4" s="207"/>
      <c r="AF4" s="207"/>
      <c r="AG4" s="207"/>
      <c r="AH4" s="207"/>
      <c r="AI4" s="207"/>
      <c r="AJ4" s="207"/>
      <c r="AK4" s="207"/>
      <c r="AL4" s="207"/>
      <c r="AM4" s="207"/>
    </row>
    <row r="5" spans="1:207" s="210" customFormat="1">
      <c r="A5" s="208"/>
      <c r="B5" s="208"/>
      <c r="C5" s="208"/>
      <c r="D5" s="704">
        <v>45627</v>
      </c>
      <c r="E5" s="704">
        <v>45597</v>
      </c>
      <c r="F5" s="704">
        <v>45566</v>
      </c>
      <c r="G5" s="704">
        <v>45536</v>
      </c>
      <c r="H5" s="704">
        <v>45505</v>
      </c>
      <c r="I5" s="704">
        <v>45474</v>
      </c>
      <c r="J5" s="704">
        <v>45444</v>
      </c>
      <c r="K5" s="704">
        <v>45413</v>
      </c>
      <c r="L5" s="704">
        <v>45383</v>
      </c>
      <c r="M5" s="704">
        <v>45352</v>
      </c>
      <c r="N5" s="704">
        <v>45323</v>
      </c>
      <c r="O5" s="704">
        <v>45292</v>
      </c>
      <c r="P5" s="704">
        <v>45261</v>
      </c>
      <c r="Q5" s="704">
        <v>45231</v>
      </c>
      <c r="R5" s="704">
        <v>45200</v>
      </c>
      <c r="S5" s="704">
        <v>45170</v>
      </c>
      <c r="T5" s="704">
        <v>45139</v>
      </c>
      <c r="U5" s="704">
        <v>45108</v>
      </c>
      <c r="V5" s="704">
        <v>45078</v>
      </c>
      <c r="W5" s="704">
        <v>45047</v>
      </c>
      <c r="X5" s="704">
        <v>45017</v>
      </c>
      <c r="Y5" s="704">
        <v>44986</v>
      </c>
      <c r="Z5" s="704">
        <v>44958</v>
      </c>
      <c r="AA5" s="704">
        <v>44927</v>
      </c>
      <c r="AB5" s="704">
        <v>44896</v>
      </c>
      <c r="AC5" s="704">
        <v>44866</v>
      </c>
      <c r="AD5" s="704">
        <v>44835</v>
      </c>
      <c r="AE5" s="704">
        <v>44805</v>
      </c>
      <c r="AF5" s="704">
        <v>44774</v>
      </c>
      <c r="AG5" s="704">
        <v>44743</v>
      </c>
      <c r="AH5" s="704">
        <v>44713</v>
      </c>
      <c r="AI5" s="704">
        <v>44682</v>
      </c>
      <c r="AJ5" s="704">
        <v>44652</v>
      </c>
      <c r="AK5" s="704">
        <v>44621</v>
      </c>
      <c r="AL5" s="704">
        <v>44593</v>
      </c>
      <c r="AM5" s="704">
        <v>44562</v>
      </c>
      <c r="AN5" s="704">
        <v>44531</v>
      </c>
      <c r="AO5" s="704">
        <v>44501</v>
      </c>
      <c r="AP5" s="704">
        <v>44470</v>
      </c>
      <c r="AQ5" s="704">
        <v>44440</v>
      </c>
      <c r="AR5" s="704">
        <v>44409</v>
      </c>
      <c r="AS5" s="704">
        <v>44378</v>
      </c>
      <c r="AT5" s="704">
        <v>44348</v>
      </c>
      <c r="AU5" s="704">
        <v>44317</v>
      </c>
      <c r="AV5" s="704">
        <v>44287</v>
      </c>
      <c r="AW5" s="704">
        <v>44256</v>
      </c>
      <c r="AX5" s="704">
        <v>44228</v>
      </c>
      <c r="AY5" s="704">
        <v>44197</v>
      </c>
      <c r="AZ5" s="704">
        <v>44166</v>
      </c>
      <c r="BA5" s="704">
        <v>44136</v>
      </c>
      <c r="BB5" s="704">
        <v>44105</v>
      </c>
      <c r="BC5" s="704">
        <v>44075</v>
      </c>
      <c r="BD5" s="704">
        <v>44044</v>
      </c>
      <c r="BE5" s="704">
        <v>44013</v>
      </c>
      <c r="BF5" s="704">
        <v>43983</v>
      </c>
      <c r="BG5" s="704">
        <v>43952</v>
      </c>
      <c r="BH5" s="704">
        <v>43922</v>
      </c>
      <c r="BI5" s="704">
        <v>43891</v>
      </c>
      <c r="BJ5" s="704">
        <v>43862</v>
      </c>
      <c r="BK5" s="704">
        <v>43831</v>
      </c>
      <c r="BL5" s="704">
        <v>43800</v>
      </c>
      <c r="BM5" s="704">
        <v>43770</v>
      </c>
      <c r="BN5" s="704">
        <v>43739</v>
      </c>
      <c r="BO5" s="704">
        <v>43709</v>
      </c>
      <c r="BP5" s="704">
        <v>43678</v>
      </c>
      <c r="BQ5" s="704">
        <v>43647</v>
      </c>
      <c r="BR5" s="704">
        <v>43617</v>
      </c>
      <c r="BS5" s="704">
        <v>43586</v>
      </c>
      <c r="BT5" s="704">
        <v>43556</v>
      </c>
      <c r="BU5" s="704">
        <v>43525</v>
      </c>
      <c r="BV5" s="704">
        <v>43497</v>
      </c>
      <c r="BW5" s="704">
        <v>43466</v>
      </c>
      <c r="BX5" s="704">
        <v>43435</v>
      </c>
      <c r="BY5" s="704">
        <v>43405</v>
      </c>
      <c r="BZ5" s="704">
        <v>43374</v>
      </c>
      <c r="CA5" s="704">
        <v>43344</v>
      </c>
      <c r="CB5" s="704">
        <v>43313</v>
      </c>
      <c r="CC5" s="704">
        <v>43282</v>
      </c>
      <c r="CD5" s="704">
        <v>43252</v>
      </c>
      <c r="CE5" s="704">
        <v>43221</v>
      </c>
      <c r="CF5" s="704">
        <v>43191</v>
      </c>
      <c r="CG5" s="704">
        <v>43160</v>
      </c>
      <c r="CH5" s="704">
        <v>43132</v>
      </c>
      <c r="CI5" s="704">
        <v>43101</v>
      </c>
      <c r="CJ5" s="704">
        <v>43070</v>
      </c>
      <c r="CK5" s="704">
        <v>43040</v>
      </c>
      <c r="CL5" s="704">
        <v>43009</v>
      </c>
      <c r="CM5" s="704">
        <v>42979</v>
      </c>
      <c r="CN5" s="704">
        <v>42948</v>
      </c>
      <c r="CO5" s="704">
        <v>42917</v>
      </c>
      <c r="CP5" s="704">
        <v>42887</v>
      </c>
      <c r="CQ5" s="704">
        <v>42856</v>
      </c>
      <c r="CR5" s="704">
        <v>42826</v>
      </c>
      <c r="CS5" s="704">
        <v>42795</v>
      </c>
      <c r="CT5" s="704">
        <v>42767</v>
      </c>
      <c r="CU5" s="704">
        <v>42736</v>
      </c>
      <c r="CV5" s="704">
        <v>42705</v>
      </c>
      <c r="CW5" s="704">
        <v>42675</v>
      </c>
      <c r="CX5" s="704">
        <v>42644</v>
      </c>
      <c r="CY5" s="704">
        <v>42614</v>
      </c>
      <c r="CZ5" s="704">
        <v>42583</v>
      </c>
      <c r="DA5" s="704">
        <v>42552</v>
      </c>
      <c r="DB5" s="704">
        <v>42522</v>
      </c>
      <c r="DC5" s="704">
        <v>42491</v>
      </c>
      <c r="DD5" s="704">
        <v>42461</v>
      </c>
      <c r="DE5" s="704">
        <v>42430</v>
      </c>
      <c r="DF5" s="704">
        <v>42401</v>
      </c>
      <c r="DG5" s="704">
        <v>42370</v>
      </c>
      <c r="DH5" s="704">
        <v>42339</v>
      </c>
      <c r="DI5" s="704">
        <v>42309</v>
      </c>
      <c r="DJ5" s="704">
        <v>42278</v>
      </c>
      <c r="DK5" s="704">
        <v>42248</v>
      </c>
      <c r="DL5" s="704">
        <v>42217</v>
      </c>
      <c r="DM5" s="704">
        <v>42186</v>
      </c>
      <c r="DN5" s="704">
        <v>42156</v>
      </c>
      <c r="DO5" s="704">
        <v>42125</v>
      </c>
      <c r="DP5" s="704">
        <v>42095</v>
      </c>
      <c r="DQ5" s="704">
        <v>42064</v>
      </c>
      <c r="DR5" s="704">
        <v>42036</v>
      </c>
      <c r="DS5" s="704">
        <v>42005</v>
      </c>
      <c r="DT5" s="704">
        <v>41974</v>
      </c>
      <c r="DU5" s="704">
        <v>41944</v>
      </c>
      <c r="DV5" s="704">
        <v>41913</v>
      </c>
      <c r="DW5" s="704">
        <v>41883</v>
      </c>
      <c r="DX5" s="704">
        <v>41852</v>
      </c>
      <c r="DY5" s="704">
        <v>41821</v>
      </c>
      <c r="DZ5" s="704">
        <v>41791</v>
      </c>
      <c r="EA5" s="704">
        <v>41760</v>
      </c>
      <c r="EB5" s="704">
        <v>41730</v>
      </c>
      <c r="EC5" s="704">
        <v>41699</v>
      </c>
      <c r="ED5" s="704">
        <v>41671</v>
      </c>
      <c r="EE5" s="704">
        <v>41640</v>
      </c>
      <c r="EF5" s="704">
        <v>41609</v>
      </c>
      <c r="EG5" s="704">
        <v>41579</v>
      </c>
      <c r="EH5" s="704">
        <v>41548</v>
      </c>
      <c r="EI5" s="704">
        <v>41518</v>
      </c>
      <c r="EJ5" s="704">
        <v>41487</v>
      </c>
      <c r="EK5" s="704">
        <v>41456</v>
      </c>
      <c r="EL5" s="704">
        <v>41426</v>
      </c>
      <c r="EM5" s="704">
        <v>41395</v>
      </c>
      <c r="EN5" s="704">
        <v>41365</v>
      </c>
      <c r="EO5" s="704">
        <v>41334</v>
      </c>
      <c r="EP5" s="704">
        <v>41306</v>
      </c>
      <c r="EQ5" s="704">
        <v>41275</v>
      </c>
      <c r="ER5" s="704">
        <v>41244</v>
      </c>
      <c r="ES5" s="704">
        <v>41214</v>
      </c>
      <c r="ET5" s="704">
        <v>41183</v>
      </c>
      <c r="EU5" s="704">
        <v>41153</v>
      </c>
      <c r="EV5" s="704">
        <v>41122</v>
      </c>
      <c r="EW5" s="704">
        <v>41091</v>
      </c>
      <c r="EX5" s="704">
        <v>41061</v>
      </c>
      <c r="EY5" s="704">
        <v>41030</v>
      </c>
      <c r="EZ5" s="704">
        <v>41000</v>
      </c>
      <c r="FA5" s="704">
        <v>40969</v>
      </c>
      <c r="FB5" s="704">
        <v>40940</v>
      </c>
      <c r="FC5" s="704">
        <v>40909</v>
      </c>
      <c r="FD5" s="704">
        <v>40878</v>
      </c>
      <c r="FE5" s="704">
        <v>40848</v>
      </c>
      <c r="FF5" s="704">
        <v>40817</v>
      </c>
      <c r="FG5" s="704">
        <v>40787</v>
      </c>
      <c r="FH5" s="704">
        <v>40756</v>
      </c>
      <c r="FI5" s="704">
        <v>40725</v>
      </c>
      <c r="FJ5" s="704">
        <v>40695</v>
      </c>
      <c r="FK5" s="704">
        <v>40664</v>
      </c>
      <c r="FL5" s="704">
        <v>40634</v>
      </c>
      <c r="FM5" s="704">
        <v>40603</v>
      </c>
      <c r="FN5" s="704">
        <v>40575</v>
      </c>
      <c r="FO5" s="704">
        <v>40544</v>
      </c>
      <c r="FP5" s="704">
        <v>40513</v>
      </c>
      <c r="FQ5" s="704">
        <v>40483</v>
      </c>
      <c r="FR5" s="704">
        <v>40452</v>
      </c>
      <c r="FS5" s="704">
        <v>40422</v>
      </c>
      <c r="FT5" s="704">
        <v>40391</v>
      </c>
      <c r="FU5" s="704">
        <v>40360</v>
      </c>
      <c r="FV5" s="704">
        <v>40330</v>
      </c>
      <c r="FW5" s="704">
        <v>40299</v>
      </c>
      <c r="FX5" s="704">
        <v>40269</v>
      </c>
      <c r="FY5" s="704">
        <v>40238</v>
      </c>
      <c r="FZ5" s="704">
        <v>40210</v>
      </c>
      <c r="GA5" s="704">
        <v>40179</v>
      </c>
      <c r="GB5" s="704">
        <v>40148</v>
      </c>
      <c r="GC5" s="704">
        <v>40118</v>
      </c>
      <c r="GD5" s="704">
        <v>40087</v>
      </c>
      <c r="GE5" s="704">
        <v>40057</v>
      </c>
      <c r="GF5" s="704">
        <v>40026</v>
      </c>
      <c r="GG5" s="704">
        <v>39995</v>
      </c>
      <c r="GH5" s="704">
        <v>39965</v>
      </c>
      <c r="GI5" s="704">
        <v>39934</v>
      </c>
      <c r="GJ5" s="704">
        <v>39904</v>
      </c>
      <c r="GK5" s="704">
        <v>39873</v>
      </c>
      <c r="GL5" s="704">
        <v>39845</v>
      </c>
      <c r="GM5" s="704">
        <v>39814</v>
      </c>
      <c r="GN5" s="704">
        <v>39783</v>
      </c>
      <c r="GO5" s="704">
        <v>39753</v>
      </c>
      <c r="GP5" s="704">
        <v>39722</v>
      </c>
      <c r="GQ5" s="704">
        <v>39692</v>
      </c>
      <c r="GR5" s="704">
        <v>39661</v>
      </c>
      <c r="GS5" s="704">
        <v>39630</v>
      </c>
      <c r="GT5" s="704">
        <v>39600</v>
      </c>
      <c r="GU5" s="704">
        <v>39569</v>
      </c>
      <c r="GV5" s="704">
        <v>39539</v>
      </c>
      <c r="GW5" s="704">
        <v>39508</v>
      </c>
      <c r="GX5" s="704">
        <v>39479</v>
      </c>
      <c r="GY5" s="704">
        <v>39448</v>
      </c>
    </row>
    <row r="6" spans="1:207" s="210" customFormat="1">
      <c r="A6" s="209" t="s">
        <v>665</v>
      </c>
      <c r="B6" s="5" t="s">
        <v>666</v>
      </c>
      <c r="C6" s="209" t="str">
        <f>IF(Innehåll_Content!$E$2="Svenska",A6,B6)</f>
        <v>Anvisat</v>
      </c>
      <c r="D6" s="602">
        <v>7.8000000000000014E-2</v>
      </c>
      <c r="E6" s="602">
        <v>0.08</v>
      </c>
      <c r="F6" s="602">
        <v>8.1999999999999976E-2</v>
      </c>
      <c r="G6" s="602">
        <v>7.992007992007992E-2</v>
      </c>
      <c r="H6" s="602">
        <v>8.2917082917082913E-2</v>
      </c>
      <c r="I6" s="602">
        <v>8.2917082917082913E-2</v>
      </c>
      <c r="J6" s="602">
        <v>8.1000000000000003E-2</v>
      </c>
      <c r="K6" s="602">
        <v>8.0080080080080079E-2</v>
      </c>
      <c r="L6" s="602">
        <v>0.08</v>
      </c>
      <c r="M6" s="602">
        <v>7.992007992007992E-2</v>
      </c>
      <c r="N6" s="602">
        <v>8.1000000000000003E-2</v>
      </c>
      <c r="O6" s="602">
        <v>8.3999999999999991E-2</v>
      </c>
      <c r="P6" s="602">
        <v>8.7000000000000008E-2</v>
      </c>
      <c r="Q6" s="602">
        <v>8.3083083083083084E-2</v>
      </c>
      <c r="R6" s="602">
        <v>8.4000000000000005E-2</v>
      </c>
      <c r="S6" s="602">
        <v>8.2082082082082078E-2</v>
      </c>
      <c r="T6" s="602">
        <v>8.199999999999999E-2</v>
      </c>
      <c r="U6" s="602">
        <v>8.2917082917082927E-2</v>
      </c>
      <c r="V6" s="602">
        <v>8.2917082917082927E-2</v>
      </c>
      <c r="W6" s="602">
        <v>8.2164328657314628E-2</v>
      </c>
      <c r="X6" s="602">
        <v>8.199999999999999E-2</v>
      </c>
      <c r="Y6" s="602">
        <v>8.3000000000000004E-2</v>
      </c>
      <c r="Z6" s="602">
        <v>8.5000000000000006E-2</v>
      </c>
      <c r="AA6" s="602">
        <v>9.4E-2</v>
      </c>
      <c r="AB6" s="602">
        <v>8.900000000000001E-2</v>
      </c>
      <c r="AC6" s="602">
        <v>0.09</v>
      </c>
      <c r="AD6" s="602">
        <v>9.0999999999999998E-2</v>
      </c>
      <c r="AE6" s="602">
        <v>9.0999999999999998E-2</v>
      </c>
      <c r="AF6" s="602">
        <v>8.900000000000001E-2</v>
      </c>
      <c r="AG6" s="602">
        <v>8.900000000000001E-2</v>
      </c>
      <c r="AH6" s="602">
        <v>9.0999999999999998E-2</v>
      </c>
      <c r="AI6" s="602">
        <v>8.8000000000000009E-2</v>
      </c>
      <c r="AJ6" s="602">
        <v>9.1999999999999998E-2</v>
      </c>
      <c r="AK6" s="602">
        <v>0.09</v>
      </c>
      <c r="AL6" s="602">
        <v>9.3000000000000013E-2</v>
      </c>
      <c r="AM6" s="602">
        <v>0.09</v>
      </c>
      <c r="AN6" s="602">
        <v>0.10400000000000001</v>
      </c>
      <c r="AO6" s="602">
        <v>0.10400000000000001</v>
      </c>
      <c r="AP6" s="602">
        <v>0.105</v>
      </c>
      <c r="AQ6" s="602">
        <v>0.10300000000000001</v>
      </c>
      <c r="AR6" s="602">
        <v>0.10800000000000001</v>
      </c>
      <c r="AS6" s="602">
        <v>0.10400000000000001</v>
      </c>
      <c r="AT6" s="602">
        <v>0.1</v>
      </c>
      <c r="AU6" s="602">
        <v>9.6999999999999989E-2</v>
      </c>
      <c r="AV6" s="602">
        <v>9.9000000000000005E-2</v>
      </c>
      <c r="AW6" s="602">
        <v>9.8000000000000004E-2</v>
      </c>
      <c r="AX6" s="602">
        <v>9.8000000000000004E-2</v>
      </c>
      <c r="AY6" s="602">
        <v>0.1</v>
      </c>
      <c r="AZ6" s="602">
        <v>0.10199999999999999</v>
      </c>
      <c r="BA6" s="602">
        <v>0.10099999999999999</v>
      </c>
      <c r="BB6" s="602">
        <v>0.10300000000000001</v>
      </c>
      <c r="BC6" s="602">
        <v>0.10199999999999999</v>
      </c>
      <c r="BD6" s="602">
        <v>0.10400000000000001</v>
      </c>
      <c r="BE6" s="602">
        <v>0.10400000000000001</v>
      </c>
      <c r="BF6" s="602">
        <v>0.10099999999999999</v>
      </c>
      <c r="BG6" s="602">
        <v>0.10199999999999999</v>
      </c>
      <c r="BH6" s="602">
        <v>0.10199999999999999</v>
      </c>
      <c r="BI6" s="602">
        <v>0.10099999999999999</v>
      </c>
      <c r="BJ6" s="602">
        <v>0.10400000000000001</v>
      </c>
      <c r="BK6" s="602">
        <v>0.10099999999999999</v>
      </c>
      <c r="BL6" s="602">
        <v>0.106</v>
      </c>
      <c r="BM6" s="602">
        <v>0.10400366116000001</v>
      </c>
      <c r="BN6" s="602">
        <v>0.10385924898000001</v>
      </c>
      <c r="BO6" s="602">
        <v>0.10609288682000001</v>
      </c>
      <c r="BP6" s="602">
        <v>0.1042008799</v>
      </c>
      <c r="BQ6" s="602">
        <v>0.10505117077999999</v>
      </c>
      <c r="BR6" s="602">
        <v>0.10628864696000001</v>
      </c>
      <c r="BS6" s="602">
        <v>0.1090136174</v>
      </c>
      <c r="BT6" s="602">
        <v>0.10386798988000001</v>
      </c>
      <c r="BU6" s="602">
        <v>0.10617321183</v>
      </c>
      <c r="BV6" s="602">
        <v>0.10721636174</v>
      </c>
      <c r="BW6" s="602">
        <v>0.10733985766</v>
      </c>
      <c r="BX6" s="602">
        <v>0.11159617383000001</v>
      </c>
      <c r="BY6" s="602">
        <v>0.11264160575</v>
      </c>
      <c r="BZ6" s="602">
        <v>0.11286033419000001</v>
      </c>
      <c r="CA6" s="602">
        <v>0.11764209918</v>
      </c>
      <c r="CB6" s="602">
        <v>0.11510761428000001</v>
      </c>
      <c r="CC6" s="602">
        <v>0.11466881382000001</v>
      </c>
      <c r="CD6" s="602">
        <v>0.10422924092000001</v>
      </c>
      <c r="CE6" s="602">
        <v>0.11686538655999999</v>
      </c>
      <c r="CF6" s="602">
        <v>0.11779876237</v>
      </c>
      <c r="CG6" s="602">
        <v>0.11573990383</v>
      </c>
      <c r="CH6" s="602">
        <v>0.11928177654000001</v>
      </c>
      <c r="CI6" s="602">
        <v>0.12287245824</v>
      </c>
      <c r="CJ6" s="602">
        <v>0.12895492273</v>
      </c>
      <c r="CK6" s="602">
        <v>0.13046274992000001</v>
      </c>
      <c r="CL6" s="602">
        <v>0.13148626325000001</v>
      </c>
      <c r="CM6" s="602">
        <v>0.12823793565</v>
      </c>
      <c r="CN6" s="602">
        <v>0.12232852277999999</v>
      </c>
      <c r="CO6" s="602">
        <v>0.12023546651</v>
      </c>
      <c r="CP6" s="602">
        <v>0.12348110986999999</v>
      </c>
      <c r="CQ6" s="602">
        <v>0.12444163593</v>
      </c>
      <c r="CR6" s="602">
        <v>0.12286306509999999</v>
      </c>
      <c r="CS6" s="602">
        <v>0.12343495231</v>
      </c>
      <c r="CT6" s="602">
        <v>0.12573098354000001</v>
      </c>
      <c r="CU6" s="602">
        <v>0.12709412756000002</v>
      </c>
      <c r="CV6" s="602">
        <v>0.13</v>
      </c>
      <c r="CW6" s="602">
        <v>0.13200000000000001</v>
      </c>
      <c r="CX6" s="602">
        <v>0.13</v>
      </c>
      <c r="CY6" s="602">
        <v>0.13100000000000001</v>
      </c>
      <c r="CZ6" s="602">
        <v>0.13400000000000001</v>
      </c>
      <c r="DA6" s="602">
        <v>0.13200000000000001</v>
      </c>
      <c r="DB6" s="602">
        <v>0.13300000000000001</v>
      </c>
      <c r="DC6" s="602">
        <v>0.13600000000000001</v>
      </c>
      <c r="DD6" s="602">
        <v>0.13699999999999998</v>
      </c>
      <c r="DE6" s="602">
        <v>0.13900000000000001</v>
      </c>
      <c r="DF6" s="602">
        <v>0.13756066569</v>
      </c>
      <c r="DG6" s="602">
        <v>0.13875709404</v>
      </c>
      <c r="DH6" s="602">
        <v>0.13996595314000002</v>
      </c>
      <c r="DI6" s="602">
        <v>0.14020883229</v>
      </c>
      <c r="DJ6" s="602">
        <v>0.14098744634000002</v>
      </c>
      <c r="DK6" s="602">
        <v>0.14222014247</v>
      </c>
      <c r="DL6" s="602">
        <v>0.14395360951</v>
      </c>
      <c r="DM6" s="602">
        <v>0.14456823324000001</v>
      </c>
      <c r="DN6" s="602">
        <v>0.14511789630000002</v>
      </c>
      <c r="DO6" s="602">
        <v>0.14727213945000001</v>
      </c>
      <c r="DP6" s="602">
        <v>0.14360866467</v>
      </c>
      <c r="DQ6" s="602">
        <v>0.14939686789000001</v>
      </c>
      <c r="DR6" s="602">
        <v>0.15278037983999998</v>
      </c>
      <c r="DS6" s="602">
        <v>0.15171411794</v>
      </c>
      <c r="DT6" s="602">
        <v>0.15179597077000001</v>
      </c>
      <c r="DU6" s="602">
        <v>0.15261908685</v>
      </c>
      <c r="DV6" s="602">
        <v>0.15491011273999999</v>
      </c>
      <c r="DW6" s="602">
        <v>0.15464410043000001</v>
      </c>
      <c r="DX6" s="602">
        <v>0.14895077893</v>
      </c>
      <c r="DY6" s="602">
        <v>0.14934007343</v>
      </c>
      <c r="DZ6" s="602">
        <v>0.14940946277</v>
      </c>
      <c r="EA6" s="602">
        <v>0.15183773764</v>
      </c>
      <c r="EB6" s="602">
        <v>0.15296464157</v>
      </c>
      <c r="EC6" s="602">
        <v>0.15874194714000001</v>
      </c>
      <c r="ED6" s="602">
        <v>0.16227760545</v>
      </c>
      <c r="EE6" s="602">
        <v>0.16478587471</v>
      </c>
      <c r="EF6" s="602">
        <v>0.17063522512999998</v>
      </c>
      <c r="EG6" s="602">
        <v>0.1685130994</v>
      </c>
      <c r="EH6" s="602">
        <v>0.17237233866000001</v>
      </c>
      <c r="EI6" s="602">
        <v>0.17117800454000001</v>
      </c>
      <c r="EJ6" s="602">
        <v>0.17420586323999998</v>
      </c>
      <c r="EK6" s="602">
        <v>0.17464411543287325</v>
      </c>
      <c r="EL6" s="602">
        <v>0.171869916370545</v>
      </c>
      <c r="EM6" s="602">
        <v>0.17600000000000002</v>
      </c>
      <c r="EN6" s="602">
        <v>0.17699999999999999</v>
      </c>
      <c r="EO6" s="602">
        <v>0.182</v>
      </c>
      <c r="EP6" s="602">
        <v>0.184</v>
      </c>
      <c r="EQ6" s="602">
        <v>0.185</v>
      </c>
      <c r="ER6" s="602">
        <v>0.18600000000000003</v>
      </c>
      <c r="ES6" s="602">
        <v>0.187</v>
      </c>
      <c r="ET6" s="602">
        <v>0.18899999999999997</v>
      </c>
      <c r="EU6" s="602">
        <v>0.191</v>
      </c>
      <c r="EV6" s="602">
        <v>0.192</v>
      </c>
      <c r="EW6" s="602">
        <v>0.19399999999999998</v>
      </c>
      <c r="EX6" s="602">
        <v>0.19500000000000001</v>
      </c>
      <c r="EY6" s="602">
        <v>0.19600000000000001</v>
      </c>
      <c r="EZ6" s="602">
        <v>0.20899999999999999</v>
      </c>
      <c r="FA6" s="602">
        <v>0.21199999999999999</v>
      </c>
      <c r="FB6" s="602">
        <v>0.214</v>
      </c>
      <c r="FC6" s="602">
        <v>0.214</v>
      </c>
      <c r="FD6" s="602">
        <v>0.21600000000000003</v>
      </c>
      <c r="FE6" s="602">
        <v>0.221</v>
      </c>
      <c r="FF6" s="602">
        <v>0.223</v>
      </c>
      <c r="FG6" s="602">
        <v>0.222</v>
      </c>
      <c r="FH6" s="602">
        <v>0.223</v>
      </c>
      <c r="FI6" s="602">
        <v>0.22399999999999998</v>
      </c>
      <c r="FJ6" s="602">
        <v>0.22699999999999998</v>
      </c>
      <c r="FK6" s="602">
        <v>0.22800000000000001</v>
      </c>
      <c r="FL6" s="602">
        <v>0.22899999999999998</v>
      </c>
      <c r="FM6" s="602">
        <v>0.23300000000000001</v>
      </c>
      <c r="FN6" s="602">
        <v>0.23499999999999999</v>
      </c>
      <c r="FO6" s="602">
        <v>0.23600000000000002</v>
      </c>
      <c r="FP6" s="602">
        <v>0.23800000000000002</v>
      </c>
      <c r="FQ6" s="602">
        <v>0.24299999999999999</v>
      </c>
      <c r="FR6" s="602">
        <v>0.24399999999999999</v>
      </c>
      <c r="FS6" s="602">
        <v>0.247</v>
      </c>
      <c r="FT6" s="602">
        <v>0.249</v>
      </c>
      <c r="FU6" s="602">
        <v>0.25</v>
      </c>
      <c r="FV6" s="602">
        <v>0.251</v>
      </c>
      <c r="FW6" s="602">
        <v>0.252</v>
      </c>
      <c r="FX6" s="602">
        <v>0.249</v>
      </c>
      <c r="FY6" s="602">
        <v>0.249</v>
      </c>
      <c r="FZ6" s="602">
        <v>0.252</v>
      </c>
      <c r="GA6" s="602">
        <v>0.254</v>
      </c>
      <c r="GB6" s="602">
        <v>0.25700000000000001</v>
      </c>
      <c r="GC6" s="602">
        <v>0.26</v>
      </c>
      <c r="GD6" s="602">
        <v>0.26400000000000001</v>
      </c>
      <c r="GE6" s="602">
        <v>0.26800000000000002</v>
      </c>
      <c r="GF6" s="602">
        <v>0.27200000000000002</v>
      </c>
      <c r="GG6" s="602">
        <v>0.27699999999999997</v>
      </c>
      <c r="GH6" s="602">
        <v>0.28199999999999997</v>
      </c>
      <c r="GI6" s="602">
        <v>0.28999999999999998</v>
      </c>
      <c r="GJ6" s="602">
        <v>0.29499999999999998</v>
      </c>
      <c r="GK6" s="602">
        <v>0.32799999999999996</v>
      </c>
      <c r="GL6" s="602">
        <v>0.33500000000000002</v>
      </c>
      <c r="GM6" s="602">
        <v>0.34100000000000003</v>
      </c>
      <c r="GN6" s="602">
        <v>0.34700000000000003</v>
      </c>
      <c r="GO6" s="602">
        <v>0.35299999999999998</v>
      </c>
      <c r="GP6" s="602">
        <v>0.35700000000000004</v>
      </c>
      <c r="GQ6" s="602">
        <v>0.36</v>
      </c>
      <c r="GR6" s="602">
        <v>0.36200000000000004</v>
      </c>
      <c r="GS6" s="602">
        <v>0.36299999999999999</v>
      </c>
      <c r="GT6" s="602">
        <v>0.36499999999999999</v>
      </c>
      <c r="GU6" s="602">
        <v>0.371</v>
      </c>
      <c r="GV6" s="602">
        <v>0.375</v>
      </c>
      <c r="GW6" s="602">
        <v>0.379</v>
      </c>
      <c r="GX6" s="602">
        <v>0.38200000000000001</v>
      </c>
      <c r="GY6" s="602">
        <v>0.38299999999999995</v>
      </c>
    </row>
    <row r="7" spans="1:207" s="210" customFormat="1">
      <c r="A7" s="209" t="s">
        <v>667</v>
      </c>
      <c r="B7" s="519" t="s">
        <v>668</v>
      </c>
      <c r="C7" s="209" t="str">
        <f>IF(Innehåll_Content!$E$2="Svenska",A7,B7)</f>
        <v>Rörligt pris</v>
      </c>
      <c r="D7" s="603">
        <v>0.58500000000000008</v>
      </c>
      <c r="E7" s="603">
        <v>0.58099999999999996</v>
      </c>
      <c r="F7" s="603">
        <v>0.57199999999999995</v>
      </c>
      <c r="G7" s="603">
        <v>0.57642357642357644</v>
      </c>
      <c r="H7" s="603">
        <v>0.5774225774225773</v>
      </c>
      <c r="I7" s="603">
        <v>0.57842157842157838</v>
      </c>
      <c r="J7" s="603">
        <v>0.56899999999999995</v>
      </c>
      <c r="K7" s="603">
        <v>0.56856856856856852</v>
      </c>
      <c r="L7" s="603">
        <v>0.56399999999999995</v>
      </c>
      <c r="M7" s="603">
        <v>0.55544455544455551</v>
      </c>
      <c r="N7" s="603">
        <v>0.55100000000000005</v>
      </c>
      <c r="O7" s="603">
        <v>0.53999999999999992</v>
      </c>
      <c r="P7" s="603">
        <v>0.53900000000000003</v>
      </c>
      <c r="Q7" s="603">
        <v>0.55455455455455449</v>
      </c>
      <c r="R7" s="603">
        <v>0.55000000000000004</v>
      </c>
      <c r="S7" s="603">
        <v>0.55155155155155167</v>
      </c>
      <c r="T7" s="603">
        <v>0.54200000000000004</v>
      </c>
      <c r="U7" s="603">
        <v>0.54745254745254746</v>
      </c>
      <c r="V7" s="603">
        <v>0.54145854145854155</v>
      </c>
      <c r="W7" s="603">
        <v>0.5350701402805611</v>
      </c>
      <c r="X7" s="603">
        <v>0.53500000000000003</v>
      </c>
      <c r="Y7" s="603">
        <v>0.53100000000000003</v>
      </c>
      <c r="Z7" s="603">
        <v>0.52400000000000002</v>
      </c>
      <c r="AA7" s="603">
        <v>0.58899999999999997</v>
      </c>
      <c r="AB7" s="603">
        <v>0.57600000000000007</v>
      </c>
      <c r="AC7" s="603">
        <v>0.57200000000000006</v>
      </c>
      <c r="AD7" s="603">
        <v>0.56200000000000006</v>
      </c>
      <c r="AE7" s="603">
        <v>0.56799999999999995</v>
      </c>
      <c r="AF7" s="603">
        <v>0.55600000000000005</v>
      </c>
      <c r="AG7" s="603">
        <v>0.55600000000000005</v>
      </c>
      <c r="AH7" s="603">
        <v>0.55299999999999994</v>
      </c>
      <c r="AI7" s="603">
        <v>0.54600000000000004</v>
      </c>
      <c r="AJ7" s="603">
        <v>0.53500000000000003</v>
      </c>
      <c r="AK7" s="603">
        <v>0.53299999999999992</v>
      </c>
      <c r="AL7" s="603">
        <v>0.52900000000000003</v>
      </c>
      <c r="AM7" s="603">
        <v>0.53500000000000003</v>
      </c>
      <c r="AN7" s="603">
        <v>0.52800000000000002</v>
      </c>
      <c r="AO7" s="603">
        <v>0.53600000000000003</v>
      </c>
      <c r="AP7" s="603">
        <v>0.54299999999999993</v>
      </c>
      <c r="AQ7" s="603">
        <v>0.54400000000000004</v>
      </c>
      <c r="AR7" s="603">
        <v>0.52400000000000002</v>
      </c>
      <c r="AS7" s="603">
        <v>0.54700000000000004</v>
      </c>
      <c r="AT7" s="603">
        <v>0.55899999999999994</v>
      </c>
      <c r="AU7" s="603">
        <v>0.54200000000000004</v>
      </c>
      <c r="AV7" s="603">
        <v>0.53100000000000003</v>
      </c>
      <c r="AW7" s="603">
        <v>0.53400000000000003</v>
      </c>
      <c r="AX7" s="603">
        <v>0.53799999999999992</v>
      </c>
      <c r="AY7" s="603">
        <v>0.53900000000000003</v>
      </c>
      <c r="AZ7" s="603">
        <v>0.53</v>
      </c>
      <c r="BA7" s="603">
        <v>0.52700000000000002</v>
      </c>
      <c r="BB7" s="603">
        <v>0.52500000000000002</v>
      </c>
      <c r="BC7" s="603">
        <v>0.51</v>
      </c>
      <c r="BD7" s="603">
        <v>0.51500000000000001</v>
      </c>
      <c r="BE7" s="603">
        <v>0.52200000000000002</v>
      </c>
      <c r="BF7" s="603">
        <v>0.51900000000000002</v>
      </c>
      <c r="BG7" s="603">
        <v>0.51400000000000001</v>
      </c>
      <c r="BH7" s="603">
        <v>0.51100000000000001</v>
      </c>
      <c r="BI7" s="603">
        <v>0.50700000000000001</v>
      </c>
      <c r="BJ7" s="603">
        <v>0.50600000000000001</v>
      </c>
      <c r="BK7" s="603">
        <v>0.499</v>
      </c>
      <c r="BL7" s="603">
        <v>0.50900000000000001</v>
      </c>
      <c r="BM7" s="603">
        <v>0.50047433521000007</v>
      </c>
      <c r="BN7" s="603">
        <v>0.49988694731000005</v>
      </c>
      <c r="BO7" s="603">
        <v>0.49893452856000003</v>
      </c>
      <c r="BP7" s="603">
        <v>0.49795968148000003</v>
      </c>
      <c r="BQ7" s="603">
        <v>0.49536988925000003</v>
      </c>
      <c r="BR7" s="603">
        <v>0.49399212296</v>
      </c>
      <c r="BS7" s="603">
        <v>0.49807604122999999</v>
      </c>
      <c r="BT7" s="603">
        <v>0.50089674952999996</v>
      </c>
      <c r="BU7" s="603">
        <v>0.50009028252999999</v>
      </c>
      <c r="BV7" s="603">
        <v>0.49869272707000001</v>
      </c>
      <c r="BW7" s="603">
        <v>0.49752800832999999</v>
      </c>
      <c r="BX7" s="603">
        <v>0.49381234906000004</v>
      </c>
      <c r="BY7" s="603">
        <v>0.49589564273999998</v>
      </c>
      <c r="BZ7" s="603">
        <v>0.49838013799000003</v>
      </c>
      <c r="CA7" s="603">
        <v>0.50321756115000005</v>
      </c>
      <c r="CB7" s="603">
        <v>0.49949916206</v>
      </c>
      <c r="CC7" s="603">
        <v>0.50065655725000002</v>
      </c>
      <c r="CD7" s="603">
        <v>0.50877941493000001</v>
      </c>
      <c r="CE7" s="603">
        <v>0.49764512894000001</v>
      </c>
      <c r="CF7" s="603">
        <v>0.49681592763999999</v>
      </c>
      <c r="CG7" s="603">
        <v>0.49955905714999999</v>
      </c>
      <c r="CH7" s="603">
        <v>0.50216798867000001</v>
      </c>
      <c r="CI7" s="603">
        <v>0.49605891594000001</v>
      </c>
      <c r="CJ7" s="603">
        <v>0.47172954109999998</v>
      </c>
      <c r="CK7" s="603">
        <v>0.47500062041000002</v>
      </c>
      <c r="CL7" s="603">
        <v>0.45054257270000003</v>
      </c>
      <c r="CM7" s="603">
        <v>0.45071811341999996</v>
      </c>
      <c r="CN7" s="603">
        <v>0.48396197608000002</v>
      </c>
      <c r="CO7" s="603">
        <v>0.48593354877000006</v>
      </c>
      <c r="CP7" s="603">
        <v>0.49213614243000003</v>
      </c>
      <c r="CQ7" s="603">
        <v>0.49293862479</v>
      </c>
      <c r="CR7" s="603">
        <v>0.49765126558</v>
      </c>
      <c r="CS7" s="603">
        <v>0.49934177865000001</v>
      </c>
      <c r="CT7" s="603">
        <v>0.49855879719999996</v>
      </c>
      <c r="CU7" s="603">
        <v>0.49407000230999998</v>
      </c>
      <c r="CV7" s="603">
        <v>0.495</v>
      </c>
      <c r="CW7" s="603">
        <v>0.503</v>
      </c>
      <c r="CX7" s="603">
        <v>0.498</v>
      </c>
      <c r="CY7" s="603">
        <v>0.496</v>
      </c>
      <c r="CZ7" s="603">
        <v>0.48899999999999999</v>
      </c>
      <c r="DA7" s="603">
        <v>0.49200000000000005</v>
      </c>
      <c r="DB7" s="603">
        <v>0.48599999999999999</v>
      </c>
      <c r="DC7" s="603">
        <v>0.48299999999999998</v>
      </c>
      <c r="DD7" s="603">
        <v>0.47700000000000004</v>
      </c>
      <c r="DE7" s="603">
        <v>0.47600000000000003</v>
      </c>
      <c r="DF7" s="603">
        <v>0.46612004421999997</v>
      </c>
      <c r="DG7" s="603">
        <v>0.46930605411000004</v>
      </c>
      <c r="DH7" s="603">
        <v>0.46951443109000002</v>
      </c>
      <c r="DI7" s="603">
        <v>0.46636316495000002</v>
      </c>
      <c r="DJ7" s="603">
        <v>0.46729005063000001</v>
      </c>
      <c r="DK7" s="603">
        <v>0.45556595428999996</v>
      </c>
      <c r="DL7" s="603">
        <v>0.45056363499000002</v>
      </c>
      <c r="DM7" s="603">
        <v>0.44754999736000001</v>
      </c>
      <c r="DN7" s="603">
        <v>0.44299332163999999</v>
      </c>
      <c r="DO7" s="603">
        <v>0.43952252620999999</v>
      </c>
      <c r="DP7" s="603">
        <v>0.43835693434</v>
      </c>
      <c r="DQ7" s="603">
        <v>0.43355389758999996</v>
      </c>
      <c r="DR7" s="603">
        <v>0.42526915590999997</v>
      </c>
      <c r="DS7" s="603">
        <v>0.42271414864000001</v>
      </c>
      <c r="DT7" s="603">
        <v>0.41371877304999999</v>
      </c>
      <c r="DU7" s="603">
        <v>0.41650772879000003</v>
      </c>
      <c r="DV7" s="603">
        <v>0.4145127394</v>
      </c>
      <c r="DW7" s="603">
        <v>0.41227803684000003</v>
      </c>
      <c r="DX7" s="603">
        <v>0.40049969373000005</v>
      </c>
      <c r="DY7" s="603">
        <v>0.40140386992000004</v>
      </c>
      <c r="DZ7" s="603">
        <v>0.39997922352999998</v>
      </c>
      <c r="EA7" s="603">
        <v>0.39733578336999997</v>
      </c>
      <c r="EB7" s="603">
        <v>0.39212341490000002</v>
      </c>
      <c r="EC7" s="603">
        <v>0.38550570358000003</v>
      </c>
      <c r="ED7" s="603">
        <v>0.380207134</v>
      </c>
      <c r="EE7" s="603">
        <v>0.38004816306</v>
      </c>
      <c r="EF7" s="603">
        <v>0.37710058094999999</v>
      </c>
      <c r="EG7" s="603">
        <v>0.38218855984</v>
      </c>
      <c r="EH7" s="603">
        <v>0.38267306384999999</v>
      </c>
      <c r="EI7" s="603">
        <v>0.38309355663</v>
      </c>
      <c r="EJ7" s="603">
        <v>0.37647922751000001</v>
      </c>
      <c r="EK7" s="603">
        <v>0.37263839397741533</v>
      </c>
      <c r="EL7" s="603">
        <v>0.3738360284994886</v>
      </c>
      <c r="EM7" s="603">
        <v>0.36700000000000005</v>
      </c>
      <c r="EN7" s="603">
        <v>0.36099999999999999</v>
      </c>
      <c r="EO7" s="603">
        <v>0.32799999999999996</v>
      </c>
      <c r="EP7" s="603">
        <v>0.32600000000000001</v>
      </c>
      <c r="EQ7" s="603">
        <v>0.32299999999999995</v>
      </c>
      <c r="ER7" s="603">
        <v>0.32200000000000001</v>
      </c>
      <c r="ES7" s="603">
        <v>0.32200000000000001</v>
      </c>
      <c r="ET7" s="603">
        <v>0.32200000000000001</v>
      </c>
      <c r="EU7" s="603">
        <v>0.31900000000000001</v>
      </c>
      <c r="EV7" s="603">
        <v>0.315</v>
      </c>
      <c r="EW7" s="603">
        <v>0.311</v>
      </c>
      <c r="EX7" s="603">
        <v>0.308</v>
      </c>
      <c r="EY7" s="603">
        <v>0.30299999999999999</v>
      </c>
      <c r="EZ7" s="603">
        <v>0.28399999999999997</v>
      </c>
      <c r="FA7" s="603">
        <v>0.27399999999999997</v>
      </c>
      <c r="FB7" s="603">
        <v>0.27300000000000002</v>
      </c>
      <c r="FC7" s="603">
        <v>0.27200000000000002</v>
      </c>
      <c r="FD7" s="603">
        <v>0.27500000000000002</v>
      </c>
      <c r="FE7" s="603">
        <v>0.27899999999999997</v>
      </c>
      <c r="FF7" s="603">
        <v>0.28699999999999998</v>
      </c>
      <c r="FG7" s="603">
        <v>0.29199999999999998</v>
      </c>
      <c r="FH7" s="603">
        <v>0.29499999999999998</v>
      </c>
      <c r="FI7" s="603">
        <v>0.29600000000000004</v>
      </c>
      <c r="FJ7" s="603">
        <v>0.28899999999999998</v>
      </c>
      <c r="FK7" s="603">
        <v>0.29299999999999998</v>
      </c>
      <c r="FL7" s="603">
        <v>0.28499999999999998</v>
      </c>
      <c r="FM7" s="603">
        <v>0.28100000000000003</v>
      </c>
      <c r="FN7" s="603">
        <v>0.28100000000000003</v>
      </c>
      <c r="FO7" s="603">
        <v>0.28300000000000003</v>
      </c>
      <c r="FP7" s="603">
        <v>0.28800000000000003</v>
      </c>
      <c r="FQ7" s="603">
        <v>0.28999999999999998</v>
      </c>
      <c r="FR7" s="603">
        <v>0.29799999999999999</v>
      </c>
      <c r="FS7" s="603">
        <v>0.308</v>
      </c>
      <c r="FT7" s="603">
        <v>0.308</v>
      </c>
      <c r="FU7" s="603">
        <v>0.30499999999999999</v>
      </c>
      <c r="FV7" s="603">
        <v>0.30299999999999999</v>
      </c>
      <c r="FW7" s="603">
        <v>0.30099999999999999</v>
      </c>
      <c r="FX7" s="603">
        <v>0.30099999999999999</v>
      </c>
      <c r="FY7" s="603">
        <v>0.30199999999999999</v>
      </c>
      <c r="FZ7" s="603">
        <v>0.30199999999999999</v>
      </c>
      <c r="GA7" s="603">
        <v>0.3</v>
      </c>
      <c r="GB7" s="603">
        <v>0.29799999999999999</v>
      </c>
      <c r="GC7" s="603">
        <v>0.29299999999999998</v>
      </c>
      <c r="GD7" s="603">
        <v>0.29100000000000004</v>
      </c>
      <c r="GE7" s="603">
        <v>0.28300000000000003</v>
      </c>
      <c r="GF7" s="603">
        <v>0.27800000000000002</v>
      </c>
      <c r="GG7" s="603">
        <v>0.27600000000000002</v>
      </c>
      <c r="GH7" s="603">
        <v>0.27100000000000002</v>
      </c>
      <c r="GI7" s="603">
        <v>0.27100000000000002</v>
      </c>
      <c r="GJ7" s="603">
        <v>0.26800000000000002</v>
      </c>
      <c r="GK7" s="603">
        <v>0.223</v>
      </c>
      <c r="GL7" s="603">
        <v>0.22699999999999998</v>
      </c>
      <c r="GM7" s="603">
        <v>0.22399999999999998</v>
      </c>
      <c r="GN7" s="603">
        <v>0.21899999999999997</v>
      </c>
      <c r="GO7" s="603">
        <v>0.21600000000000003</v>
      </c>
      <c r="GP7" s="603">
        <v>0.21299999999999999</v>
      </c>
      <c r="GQ7" s="603">
        <v>0.20800000000000002</v>
      </c>
      <c r="GR7" s="603">
        <v>0.20300000000000001</v>
      </c>
      <c r="GS7" s="603">
        <v>0.19600000000000001</v>
      </c>
      <c r="GT7" s="603">
        <v>0.191</v>
      </c>
      <c r="GU7" s="603">
        <v>0.185</v>
      </c>
      <c r="GV7" s="603">
        <v>0.18</v>
      </c>
      <c r="GW7" s="603">
        <v>0.17399999999999999</v>
      </c>
      <c r="GX7" s="603">
        <v>0.16699999999999998</v>
      </c>
      <c r="GY7" s="603">
        <v>0.16200000000000001</v>
      </c>
    </row>
    <row r="8" spans="1:207" s="210" customFormat="1">
      <c r="A8" s="211" t="s">
        <v>669</v>
      </c>
      <c r="B8" s="519" t="s">
        <v>670</v>
      </c>
      <c r="C8" s="211" t="str">
        <f>IF(Innehåll_Content!$E$2="Svenska",A8,B8)</f>
        <v>Timprisavtal</v>
      </c>
      <c r="D8" s="603">
        <v>0.13600000000000001</v>
      </c>
      <c r="E8" s="603">
        <v>0.13500000000000001</v>
      </c>
      <c r="F8" s="603">
        <v>0.13399999999999998</v>
      </c>
      <c r="G8" s="603">
        <v>0.13186813186813184</v>
      </c>
      <c r="H8" s="603">
        <v>0.12387612387612387</v>
      </c>
      <c r="I8" s="603">
        <v>0.11988011988011987</v>
      </c>
      <c r="J8" s="603">
        <v>0.12300000000000001</v>
      </c>
      <c r="K8" s="603">
        <v>0.1221221221221221</v>
      </c>
      <c r="L8" s="603">
        <v>0.12300000000000001</v>
      </c>
      <c r="M8" s="603">
        <v>0.12487512487512488</v>
      </c>
      <c r="N8" s="603">
        <v>0.128</v>
      </c>
      <c r="O8" s="603">
        <v>0.128</v>
      </c>
      <c r="P8" s="603">
        <v>0.13200000000000001</v>
      </c>
      <c r="Q8" s="603">
        <v>0.11911911911911911</v>
      </c>
      <c r="R8" s="603">
        <v>0.122</v>
      </c>
      <c r="S8" s="603">
        <v>0.12012012012012013</v>
      </c>
      <c r="T8" s="603">
        <v>0.126</v>
      </c>
      <c r="U8" s="603">
        <v>0.11988011988011989</v>
      </c>
      <c r="V8" s="603">
        <v>0.1178821178821179</v>
      </c>
      <c r="W8" s="603">
        <v>0.11523046092184369</v>
      </c>
      <c r="X8" s="603">
        <v>0.11199999999999999</v>
      </c>
      <c r="Y8" s="603">
        <v>0.105</v>
      </c>
      <c r="Z8" s="603">
        <v>0.10400000000000001</v>
      </c>
      <c r="AA8" s="603"/>
      <c r="AB8" s="603"/>
      <c r="AC8" s="603"/>
      <c r="AD8" s="603"/>
      <c r="AE8" s="603"/>
      <c r="AF8" s="603"/>
      <c r="AG8" s="603"/>
      <c r="AH8" s="603"/>
      <c r="AI8" s="603"/>
      <c r="AJ8" s="603"/>
      <c r="AK8" s="603"/>
      <c r="AL8" s="603"/>
      <c r="AM8" s="603"/>
      <c r="AN8" s="603"/>
      <c r="AO8" s="603"/>
      <c r="AP8" s="603"/>
      <c r="AQ8" s="603"/>
      <c r="AR8" s="603"/>
      <c r="AS8" s="603"/>
      <c r="AT8" s="603"/>
      <c r="AU8" s="603"/>
      <c r="AV8" s="603"/>
      <c r="AW8" s="603"/>
      <c r="AX8" s="603"/>
      <c r="AY8" s="603"/>
      <c r="AZ8" s="603"/>
      <c r="BA8" s="603"/>
      <c r="BB8" s="603"/>
      <c r="BC8" s="603"/>
      <c r="BD8" s="603"/>
      <c r="BE8" s="603"/>
      <c r="BF8" s="603"/>
      <c r="BG8" s="603"/>
      <c r="BH8" s="603"/>
      <c r="BI8" s="603"/>
      <c r="BJ8" s="603"/>
      <c r="BK8" s="603"/>
      <c r="BL8" s="603"/>
      <c r="BM8" s="603"/>
      <c r="BN8" s="603"/>
      <c r="BO8" s="603"/>
      <c r="BP8" s="603"/>
      <c r="BQ8" s="603"/>
      <c r="BR8" s="603"/>
      <c r="BS8" s="603"/>
      <c r="BT8" s="603"/>
      <c r="BU8" s="603"/>
      <c r="BV8" s="603"/>
      <c r="BW8" s="603"/>
      <c r="BX8" s="603"/>
      <c r="BY8" s="603"/>
      <c r="BZ8" s="603"/>
      <c r="CA8" s="603"/>
      <c r="CB8" s="603"/>
      <c r="CC8" s="603"/>
      <c r="CD8" s="603"/>
      <c r="CE8" s="603"/>
      <c r="CF8" s="603"/>
      <c r="CG8" s="603"/>
      <c r="CH8" s="603"/>
      <c r="CI8" s="603"/>
      <c r="CJ8" s="603"/>
      <c r="CK8" s="603"/>
      <c r="CL8" s="603"/>
      <c r="CM8" s="603"/>
      <c r="CN8" s="603"/>
      <c r="CO8" s="603"/>
      <c r="CP8" s="603"/>
      <c r="CQ8" s="603"/>
      <c r="CR8" s="603"/>
      <c r="CS8" s="603"/>
      <c r="CT8" s="603"/>
      <c r="CU8" s="603"/>
      <c r="CV8" s="603"/>
      <c r="CW8" s="603"/>
      <c r="CX8" s="603"/>
      <c r="CY8" s="603"/>
      <c r="CZ8" s="603"/>
      <c r="DA8" s="603"/>
      <c r="DB8" s="603"/>
      <c r="DC8" s="603"/>
      <c r="DD8" s="603"/>
      <c r="DE8" s="603"/>
      <c r="DF8" s="603"/>
      <c r="DG8" s="603"/>
      <c r="DH8" s="603"/>
      <c r="DI8" s="603"/>
      <c r="DJ8" s="603"/>
      <c r="DK8" s="603"/>
      <c r="DL8" s="603"/>
      <c r="DM8" s="603"/>
      <c r="DN8" s="603"/>
      <c r="DO8" s="603"/>
      <c r="DP8" s="603"/>
      <c r="DQ8" s="603"/>
      <c r="DR8" s="603"/>
      <c r="DS8" s="603"/>
      <c r="DT8" s="603"/>
      <c r="DU8" s="603"/>
      <c r="DV8" s="603"/>
      <c r="DW8" s="603"/>
      <c r="DX8" s="603"/>
      <c r="DY8" s="603"/>
      <c r="DZ8" s="603"/>
      <c r="EA8" s="603"/>
      <c r="EB8" s="603"/>
      <c r="EC8" s="603"/>
      <c r="ED8" s="603"/>
      <c r="EE8" s="603"/>
      <c r="EF8" s="603"/>
      <c r="EG8" s="603"/>
      <c r="EH8" s="603"/>
      <c r="EI8" s="603"/>
      <c r="EJ8" s="603"/>
      <c r="EK8" s="603"/>
      <c r="EL8" s="603"/>
      <c r="EM8" s="603"/>
      <c r="EN8" s="603"/>
      <c r="EO8" s="603"/>
      <c r="EP8" s="603"/>
      <c r="EQ8" s="603"/>
      <c r="ER8" s="603"/>
      <c r="ES8" s="603"/>
      <c r="ET8" s="603"/>
      <c r="EU8" s="603"/>
      <c r="EV8" s="603"/>
      <c r="EW8" s="603"/>
      <c r="EX8" s="603"/>
      <c r="EY8" s="603"/>
      <c r="EZ8" s="603"/>
      <c r="FA8" s="603"/>
      <c r="FB8" s="603"/>
      <c r="FC8" s="603"/>
      <c r="FD8" s="603"/>
      <c r="FE8" s="603"/>
      <c r="FF8" s="603"/>
      <c r="FG8" s="603"/>
      <c r="FH8" s="603"/>
      <c r="FI8" s="603"/>
      <c r="FJ8" s="603"/>
      <c r="FK8" s="603"/>
      <c r="FL8" s="603"/>
      <c r="FM8" s="603"/>
      <c r="FN8" s="603"/>
      <c r="FO8" s="603"/>
      <c r="FP8" s="603"/>
      <c r="FQ8" s="603"/>
      <c r="FR8" s="603"/>
      <c r="FS8" s="603"/>
      <c r="FT8" s="603"/>
      <c r="FU8" s="603"/>
      <c r="FV8" s="603"/>
      <c r="FW8" s="603"/>
      <c r="FX8" s="603"/>
      <c r="FY8" s="603"/>
      <c r="FZ8" s="603"/>
      <c r="GA8" s="603"/>
      <c r="GB8" s="603"/>
      <c r="GC8" s="603"/>
      <c r="GD8" s="603"/>
      <c r="GE8" s="603"/>
      <c r="GF8" s="603"/>
      <c r="GG8" s="603"/>
      <c r="GH8" s="603"/>
      <c r="GI8" s="603"/>
      <c r="GJ8" s="603"/>
      <c r="GK8" s="603"/>
      <c r="GL8" s="603"/>
      <c r="GM8" s="603"/>
      <c r="GN8" s="603"/>
      <c r="GO8" s="603"/>
      <c r="GP8" s="603"/>
      <c r="GQ8" s="603"/>
      <c r="GR8" s="603"/>
      <c r="GS8" s="603"/>
      <c r="GT8" s="603"/>
      <c r="GU8" s="603"/>
      <c r="GV8" s="603"/>
      <c r="GW8" s="603"/>
      <c r="GX8" s="603"/>
      <c r="GY8" s="603"/>
    </row>
    <row r="9" spans="1:207" s="210" customFormat="1">
      <c r="A9" s="212" t="s">
        <v>671</v>
      </c>
      <c r="B9" s="520" t="s">
        <v>672</v>
      </c>
      <c r="C9" s="212" t="str">
        <f>IF(Innehåll_Content!$E$2="Svenska",A9,B9)</f>
        <v>Fast pris</v>
      </c>
      <c r="D9" s="603">
        <v>0.10000000000000002</v>
      </c>
      <c r="E9" s="603">
        <v>0.10400000000000001</v>
      </c>
      <c r="F9" s="603">
        <v>0.10799999999999997</v>
      </c>
      <c r="G9" s="603">
        <v>0.10789210789210789</v>
      </c>
      <c r="H9" s="603">
        <v>0.11388611388611387</v>
      </c>
      <c r="I9" s="603">
        <v>0.11488511488511488</v>
      </c>
      <c r="J9" s="603">
        <v>0.122</v>
      </c>
      <c r="K9" s="603">
        <v>0.1221221221221221</v>
      </c>
      <c r="L9" s="603">
        <v>0.126</v>
      </c>
      <c r="M9" s="603">
        <v>0.13086913086913088</v>
      </c>
      <c r="N9" s="603">
        <v>0.13200000000000001</v>
      </c>
      <c r="O9" s="603">
        <v>0.13599999999999998</v>
      </c>
      <c r="P9" s="603">
        <v>0.13900000000000001</v>
      </c>
      <c r="Q9" s="603">
        <v>0.13713713713713713</v>
      </c>
      <c r="R9" s="603">
        <v>0.13900000000000001</v>
      </c>
      <c r="S9" s="603">
        <v>0.14114114114114115</v>
      </c>
      <c r="T9" s="603">
        <v>0.14300000000000002</v>
      </c>
      <c r="U9" s="603">
        <v>0.14385614385614387</v>
      </c>
      <c r="V9" s="603">
        <v>0.14885114885114883</v>
      </c>
      <c r="W9" s="603">
        <v>0.15330661322645292</v>
      </c>
      <c r="X9" s="603">
        <v>0.158</v>
      </c>
      <c r="Y9" s="603">
        <v>0.16600000000000001</v>
      </c>
      <c r="Z9" s="603">
        <v>0.17199999999999999</v>
      </c>
      <c r="AA9" s="603">
        <v>0.19299999999999998</v>
      </c>
      <c r="AB9" s="603">
        <v>0.20699999999999999</v>
      </c>
      <c r="AC9" s="603">
        <v>0.21200000000000002</v>
      </c>
      <c r="AD9" s="603">
        <v>0.22899999999999998</v>
      </c>
      <c r="AE9" s="603">
        <v>0.23399999999999999</v>
      </c>
      <c r="AF9" s="603">
        <v>0.23699999999999999</v>
      </c>
      <c r="AG9" s="603">
        <v>0.24399999999999999</v>
      </c>
      <c r="AH9" s="603">
        <v>0.251</v>
      </c>
      <c r="AI9" s="603">
        <v>0.255</v>
      </c>
      <c r="AJ9" s="603">
        <v>0.26800000000000002</v>
      </c>
      <c r="AK9" s="603">
        <v>0.26</v>
      </c>
      <c r="AL9" s="603">
        <v>0.26200000000000001</v>
      </c>
      <c r="AM9" s="603">
        <v>0.25900000000000001</v>
      </c>
      <c r="AN9" s="603">
        <v>0.26099999999999995</v>
      </c>
      <c r="AO9" s="603">
        <v>0.252</v>
      </c>
      <c r="AP9" s="603">
        <v>0.247</v>
      </c>
      <c r="AQ9" s="603">
        <v>0.247</v>
      </c>
      <c r="AR9" s="603">
        <v>0.23</v>
      </c>
      <c r="AS9" s="603">
        <v>0.25</v>
      </c>
      <c r="AT9" s="603">
        <v>0.24299999999999999</v>
      </c>
      <c r="AU9" s="603">
        <v>0.24799999999999997</v>
      </c>
      <c r="AV9" s="603">
        <v>0.245</v>
      </c>
      <c r="AW9" s="603">
        <v>0.249</v>
      </c>
      <c r="AX9" s="603">
        <v>0.249</v>
      </c>
      <c r="AY9" s="603">
        <v>0.252</v>
      </c>
      <c r="AZ9" s="603">
        <v>0.251</v>
      </c>
      <c r="BA9" s="603">
        <v>0.251</v>
      </c>
      <c r="BB9" s="603">
        <v>0.252</v>
      </c>
      <c r="BC9" s="603">
        <v>0.25800000000000001</v>
      </c>
      <c r="BD9" s="603">
        <v>0.25800000000000001</v>
      </c>
      <c r="BE9" s="603">
        <v>0.26600000000000001</v>
      </c>
      <c r="BF9" s="603">
        <v>0.25900000000000001</v>
      </c>
      <c r="BG9" s="603">
        <v>0.25900000000000001</v>
      </c>
      <c r="BH9" s="603">
        <v>0.26</v>
      </c>
      <c r="BI9" s="603">
        <v>0.27100000000000002</v>
      </c>
      <c r="BJ9" s="603">
        <v>0.26600000000000001</v>
      </c>
      <c r="BK9" s="603">
        <v>0.27200000000000002</v>
      </c>
      <c r="BL9" s="603">
        <v>0.27799999999999997</v>
      </c>
      <c r="BM9" s="603">
        <v>0.28642099042299995</v>
      </c>
      <c r="BN9" s="603">
        <v>0.28756412142400001</v>
      </c>
      <c r="BO9" s="603">
        <v>0.29008623456900001</v>
      </c>
      <c r="BP9" s="603">
        <v>0.29266286673899999</v>
      </c>
      <c r="BQ9" s="603">
        <v>0.29708697947599999</v>
      </c>
      <c r="BR9" s="603">
        <v>0.299797850649</v>
      </c>
      <c r="BS9" s="603">
        <v>0.30047102479100002</v>
      </c>
      <c r="BT9" s="603">
        <v>0.29082454163400001</v>
      </c>
      <c r="BU9" s="603">
        <v>0.29011924976800002</v>
      </c>
      <c r="BV9" s="603">
        <v>0.28372779518400004</v>
      </c>
      <c r="BW9" s="603">
        <v>0.29067276577700002</v>
      </c>
      <c r="BX9" s="603">
        <v>0.292141479363</v>
      </c>
      <c r="BY9" s="603">
        <v>0.29086359940000001</v>
      </c>
      <c r="BZ9" s="603">
        <v>0.28857963655999996</v>
      </c>
      <c r="CA9" s="603">
        <v>0.28885443073799999</v>
      </c>
      <c r="CB9" s="603">
        <v>0.28858867424200002</v>
      </c>
      <c r="CC9" s="603">
        <v>0.28868394650099999</v>
      </c>
      <c r="CD9" s="603">
        <v>0.29153154477299997</v>
      </c>
      <c r="CE9" s="603">
        <v>0.29231400319199996</v>
      </c>
      <c r="CF9" s="603">
        <v>0.29205911714599997</v>
      </c>
      <c r="CG9" s="603">
        <v>0.29115780841599997</v>
      </c>
      <c r="CH9" s="603">
        <v>0.28513473899899999</v>
      </c>
      <c r="CI9" s="603">
        <v>0.28555406780000003</v>
      </c>
      <c r="CJ9" s="603">
        <v>0.30138428497600001</v>
      </c>
      <c r="CK9" s="603">
        <v>0.29377200115900004</v>
      </c>
      <c r="CL9" s="603">
        <v>0.30222969890700002</v>
      </c>
      <c r="CM9" s="603">
        <v>0.304712258821</v>
      </c>
      <c r="CN9" s="603">
        <v>0.296970679716</v>
      </c>
      <c r="CO9" s="603">
        <v>0.29566012632999999</v>
      </c>
      <c r="CP9" s="603">
        <v>0.29089569768899998</v>
      </c>
      <c r="CQ9" s="603">
        <v>0.29004129615800006</v>
      </c>
      <c r="CR9" s="603">
        <v>0.289933780069</v>
      </c>
      <c r="CS9" s="603">
        <v>0.28648765164500001</v>
      </c>
      <c r="CT9" s="603">
        <v>0.286108087186</v>
      </c>
      <c r="CU9" s="603">
        <v>0.28455290295399999</v>
      </c>
      <c r="CV9" s="603">
        <v>0.28599999999999998</v>
      </c>
      <c r="CW9" s="603">
        <v>0.28699999999999998</v>
      </c>
      <c r="CX9" s="603">
        <v>0.28600000000000003</v>
      </c>
      <c r="CY9" s="603">
        <v>0.28700000000000003</v>
      </c>
      <c r="CZ9" s="603">
        <v>0.29099999999999998</v>
      </c>
      <c r="DA9" s="603">
        <v>0.29100000000000004</v>
      </c>
      <c r="DB9" s="603">
        <v>0.29299999999999998</v>
      </c>
      <c r="DC9" s="603">
        <v>0.29699999999999999</v>
      </c>
      <c r="DD9" s="603">
        <v>0.30499999999999999</v>
      </c>
      <c r="DE9" s="603">
        <v>0.30399999999999999</v>
      </c>
      <c r="DF9" s="603">
        <v>0.31403336959199996</v>
      </c>
      <c r="DG9" s="603">
        <v>0.31292430642000002</v>
      </c>
      <c r="DH9" s="603">
        <v>0.31408614017699998</v>
      </c>
      <c r="DI9" s="603">
        <v>0.31742808250499999</v>
      </c>
      <c r="DJ9" s="603">
        <v>0.322264637731</v>
      </c>
      <c r="DK9" s="603">
        <v>0.32623352561499996</v>
      </c>
      <c r="DL9" s="603">
        <v>0.33399546079399994</v>
      </c>
      <c r="DM9" s="603">
        <v>0.337052684612</v>
      </c>
      <c r="DN9" s="603">
        <v>0.34038409112099999</v>
      </c>
      <c r="DO9" s="603">
        <v>0.34158406852000001</v>
      </c>
      <c r="DP9" s="603">
        <v>0.34364160270600003</v>
      </c>
      <c r="DQ9" s="603">
        <v>0.35041362922899999</v>
      </c>
      <c r="DR9" s="603">
        <v>0.35112103400099998</v>
      </c>
      <c r="DS9" s="603">
        <v>0.35586878370599995</v>
      </c>
      <c r="DT9" s="603">
        <v>0.36118310574500001</v>
      </c>
      <c r="DU9" s="603">
        <v>0.36071154384199999</v>
      </c>
      <c r="DV9" s="603">
        <v>0.36228525387800004</v>
      </c>
      <c r="DW9" s="603">
        <v>0.36901681348699994</v>
      </c>
      <c r="DX9" s="603">
        <v>0.37630823205200004</v>
      </c>
      <c r="DY9" s="603">
        <v>0.37682760605699994</v>
      </c>
      <c r="DZ9" s="603">
        <v>0.37684689654799997</v>
      </c>
      <c r="EA9" s="603">
        <v>0.37879560946800001</v>
      </c>
      <c r="EB9" s="603">
        <v>0.37701581597499995</v>
      </c>
      <c r="EC9" s="603">
        <v>0.38201228013499999</v>
      </c>
      <c r="ED9" s="603">
        <v>0.38138439387399997</v>
      </c>
      <c r="EE9" s="603">
        <v>0.37893322219799996</v>
      </c>
      <c r="EF9" s="603">
        <v>0.37644945740899999</v>
      </c>
      <c r="EG9" s="603">
        <v>0.37871347598599997</v>
      </c>
      <c r="EH9" s="603">
        <v>0.37910542323599999</v>
      </c>
      <c r="EI9" s="603">
        <v>0.38130720003899993</v>
      </c>
      <c r="EJ9" s="603">
        <v>0.381795966534</v>
      </c>
      <c r="EK9" s="603">
        <v>0.38548557089084062</v>
      </c>
      <c r="EL9" s="603">
        <v>0.38224052550142673</v>
      </c>
      <c r="EM9" s="603">
        <v>0.38500000000000001</v>
      </c>
      <c r="EN9" s="603">
        <v>0.38500000000000001</v>
      </c>
      <c r="EO9" s="603">
        <v>0.41799999999999998</v>
      </c>
      <c r="EP9" s="603">
        <v>0.41899999999999998</v>
      </c>
      <c r="EQ9" s="603">
        <v>0.42400000000000004</v>
      </c>
      <c r="ER9" s="603">
        <v>0.42599999999999999</v>
      </c>
      <c r="ES9" s="603">
        <v>0.42700000000000005</v>
      </c>
      <c r="ET9" s="603">
        <v>0.42899999999999999</v>
      </c>
      <c r="EU9" s="603">
        <v>0.43200000000000005</v>
      </c>
      <c r="EV9" s="603">
        <v>0.433</v>
      </c>
      <c r="EW9" s="603">
        <v>0.434</v>
      </c>
      <c r="EX9" s="603">
        <v>0.43599999999999994</v>
      </c>
      <c r="EY9" s="603">
        <v>0.43799999999999994</v>
      </c>
      <c r="EZ9" s="603">
        <v>0.44400000000000001</v>
      </c>
      <c r="FA9" s="603">
        <v>0.44400000000000001</v>
      </c>
      <c r="FB9" s="603">
        <v>0.44400000000000001</v>
      </c>
      <c r="FC9" s="603">
        <v>0.44700000000000001</v>
      </c>
      <c r="FD9" s="603">
        <v>0.442</v>
      </c>
      <c r="FE9" s="603">
        <v>0.436</v>
      </c>
      <c r="FF9" s="603">
        <v>0.43</v>
      </c>
      <c r="FG9" s="603">
        <v>0.42499999999999999</v>
      </c>
      <c r="FH9" s="603">
        <v>0.42100000000000004</v>
      </c>
      <c r="FI9" s="603">
        <v>0.41900000000000004</v>
      </c>
      <c r="FJ9" s="603">
        <v>0.41799999999999998</v>
      </c>
      <c r="FK9" s="603">
        <v>0.41899999999999998</v>
      </c>
      <c r="FL9" s="603">
        <v>0.42499999999999999</v>
      </c>
      <c r="FM9" s="603">
        <v>0.42099999999999993</v>
      </c>
      <c r="FN9" s="603">
        <v>0.42</v>
      </c>
      <c r="FO9" s="603">
        <v>0.41799999999999998</v>
      </c>
      <c r="FP9" s="603">
        <v>0.41200000000000003</v>
      </c>
      <c r="FQ9" s="603">
        <v>0.4</v>
      </c>
      <c r="FR9" s="603">
        <v>0.39399999999999996</v>
      </c>
      <c r="FS9" s="603">
        <v>0.38200000000000001</v>
      </c>
      <c r="FT9" s="603">
        <v>0.37900000000000006</v>
      </c>
      <c r="FU9" s="603">
        <v>0.37</v>
      </c>
      <c r="FV9" s="603">
        <v>0.36899999999999999</v>
      </c>
      <c r="FW9" s="603">
        <v>0.373</v>
      </c>
      <c r="FX9" s="603">
        <v>0.37799999999999995</v>
      </c>
      <c r="FY9" s="603">
        <v>0.37400000000000005</v>
      </c>
      <c r="FZ9" s="603">
        <v>0.375</v>
      </c>
      <c r="GA9" s="603">
        <v>0.374</v>
      </c>
      <c r="GB9" s="603">
        <v>0.376</v>
      </c>
      <c r="GC9" s="603">
        <v>0.37400000000000005</v>
      </c>
      <c r="GD9" s="603">
        <v>0.37200000000000005</v>
      </c>
      <c r="GE9" s="603">
        <v>0.37200000000000005</v>
      </c>
      <c r="GF9" s="603">
        <v>0.37200000000000005</v>
      </c>
      <c r="GG9" s="603">
        <v>0.36799999999999999</v>
      </c>
      <c r="GH9" s="603">
        <v>0.36899999999999999</v>
      </c>
      <c r="GI9" s="603">
        <v>0.36200000000000004</v>
      </c>
      <c r="GJ9" s="603">
        <v>0.36</v>
      </c>
      <c r="GK9" s="603">
        <v>0.36700000000000005</v>
      </c>
      <c r="GL9" s="603">
        <v>0.36400000000000005</v>
      </c>
      <c r="GM9" s="603">
        <v>0.36900000000000005</v>
      </c>
      <c r="GN9" s="603">
        <v>0.36799999999999999</v>
      </c>
      <c r="GO9" s="603">
        <v>0.36599999999999994</v>
      </c>
      <c r="GP9" s="603">
        <v>0.36599999999999994</v>
      </c>
      <c r="GQ9" s="603">
        <v>0.37200000000000005</v>
      </c>
      <c r="GR9" s="603">
        <v>0.373</v>
      </c>
      <c r="GS9" s="603">
        <v>0.38200000000000001</v>
      </c>
      <c r="GT9" s="603">
        <v>0.38600000000000001</v>
      </c>
      <c r="GU9" s="603">
        <v>0.38799999999999996</v>
      </c>
      <c r="GV9" s="603">
        <v>0.39099999999999996</v>
      </c>
      <c r="GW9" s="603">
        <v>0.39399999999999996</v>
      </c>
      <c r="GX9" s="603">
        <v>0.39799999999999996</v>
      </c>
      <c r="GY9" s="603">
        <v>0.41299999999999998</v>
      </c>
    </row>
    <row r="10" spans="1:207" s="210" customFormat="1">
      <c r="A10" s="521" t="s">
        <v>673</v>
      </c>
      <c r="B10" s="522" t="s">
        <v>674</v>
      </c>
      <c r="C10" s="525" t="str">
        <f>IF(Innehåll_Content!$E$2="Svenska",A10,B10)</f>
        <v>Övriga avtalsformer</v>
      </c>
      <c r="D10" s="604">
        <v>0.10100000000000001</v>
      </c>
      <c r="E10" s="604">
        <v>0.1</v>
      </c>
      <c r="F10" s="604">
        <v>0.104</v>
      </c>
      <c r="G10" s="604">
        <v>0.10389610389610389</v>
      </c>
      <c r="H10" s="604">
        <v>0.10189810189810188</v>
      </c>
      <c r="I10" s="604">
        <v>0.10389610389610389</v>
      </c>
      <c r="J10" s="604">
        <v>0.105</v>
      </c>
      <c r="K10" s="604">
        <v>0.10710710710710709</v>
      </c>
      <c r="L10" s="604">
        <v>0.107</v>
      </c>
      <c r="M10" s="604">
        <v>0.1088911088911089</v>
      </c>
      <c r="N10" s="604">
        <v>0.10800000000000001</v>
      </c>
      <c r="O10" s="604">
        <v>0.11199999999999997</v>
      </c>
      <c r="P10" s="604">
        <v>0.10300000000000002</v>
      </c>
      <c r="Q10" s="604">
        <v>0.1061061061061061</v>
      </c>
      <c r="R10" s="604">
        <v>0.105</v>
      </c>
      <c r="S10" s="604">
        <v>0.10510510510510511</v>
      </c>
      <c r="T10" s="604">
        <v>0.107</v>
      </c>
      <c r="U10" s="604">
        <v>0.1058941058941059</v>
      </c>
      <c r="V10" s="604">
        <v>0.1088911088911089</v>
      </c>
      <c r="W10" s="604">
        <v>0.11422845691382766</v>
      </c>
      <c r="X10" s="604">
        <v>0.113</v>
      </c>
      <c r="Y10" s="604">
        <v>0.115</v>
      </c>
      <c r="Z10" s="604">
        <v>0.115</v>
      </c>
      <c r="AA10" s="604">
        <v>0.124</v>
      </c>
      <c r="AB10" s="604">
        <v>0.129</v>
      </c>
      <c r="AC10" s="604">
        <v>0.127</v>
      </c>
      <c r="AD10" s="604">
        <v>0.11900000000000001</v>
      </c>
      <c r="AE10" s="604">
        <v>0.10800000000000001</v>
      </c>
      <c r="AF10" s="604">
        <v>0.11800000000000001</v>
      </c>
      <c r="AG10" s="604">
        <v>0.111</v>
      </c>
      <c r="AH10" s="604">
        <v>0.10400000000000001</v>
      </c>
      <c r="AI10" s="604">
        <v>0.111</v>
      </c>
      <c r="AJ10" s="604">
        <v>0.106</v>
      </c>
      <c r="AK10" s="604">
        <v>0.11699999999999999</v>
      </c>
      <c r="AL10" s="604">
        <v>0.11699999999999999</v>
      </c>
      <c r="AM10" s="604">
        <v>0.11599999999999999</v>
      </c>
      <c r="AN10" s="604">
        <v>0.106</v>
      </c>
      <c r="AO10" s="604">
        <v>0.10800000000000001</v>
      </c>
      <c r="AP10" s="604">
        <v>0.105</v>
      </c>
      <c r="AQ10" s="604">
        <v>0.106</v>
      </c>
      <c r="AR10" s="604">
        <v>0.13800000000000001</v>
      </c>
      <c r="AS10" s="604">
        <v>9.9000000000000005E-2</v>
      </c>
      <c r="AT10" s="604">
        <v>9.8000000000000004E-2</v>
      </c>
      <c r="AU10" s="604">
        <v>0.114</v>
      </c>
      <c r="AV10" s="604">
        <v>0.125</v>
      </c>
      <c r="AW10" s="604">
        <v>0.11900000000000001</v>
      </c>
      <c r="AX10" s="604">
        <v>0.115</v>
      </c>
      <c r="AY10" s="604">
        <v>0.11</v>
      </c>
      <c r="AZ10" s="604">
        <v>0.11699999999999999</v>
      </c>
      <c r="BA10" s="604">
        <v>0.121</v>
      </c>
      <c r="BB10" s="604">
        <v>0.12</v>
      </c>
      <c r="BC10" s="604">
        <v>0.13</v>
      </c>
      <c r="BD10" s="604">
        <v>0.124</v>
      </c>
      <c r="BE10" s="604">
        <v>0.107</v>
      </c>
      <c r="BF10" s="604">
        <v>0.121</v>
      </c>
      <c r="BG10" s="604">
        <v>0.126</v>
      </c>
      <c r="BH10" s="604">
        <v>0.126</v>
      </c>
      <c r="BI10" s="604">
        <v>0.121</v>
      </c>
      <c r="BJ10" s="604">
        <v>0.124</v>
      </c>
      <c r="BK10" s="604">
        <v>0.128</v>
      </c>
      <c r="BL10" s="604">
        <v>0.106</v>
      </c>
      <c r="BM10" s="604">
        <v>0.10910101321000001</v>
      </c>
      <c r="BN10" s="604">
        <v>0.10868968228000001</v>
      </c>
      <c r="BO10" s="604">
        <v>0.10488635006000001</v>
      </c>
      <c r="BP10" s="604">
        <v>0.10517657188</v>
      </c>
      <c r="BQ10" s="604">
        <v>0.10249196050000001</v>
      </c>
      <c r="BR10" s="604">
        <v>9.9921379426999996E-2</v>
      </c>
      <c r="BS10" s="604">
        <v>9.2439316571999997E-2</v>
      </c>
      <c r="BT10" s="604">
        <v>0.10441071896000001</v>
      </c>
      <c r="BU10" s="604">
        <v>0.10361725587000001</v>
      </c>
      <c r="BV10" s="604">
        <v>0.110363116</v>
      </c>
      <c r="BW10" s="604">
        <v>0.10445936824</v>
      </c>
      <c r="BX10" s="604">
        <v>0.10244999775000001</v>
      </c>
      <c r="BY10" s="604">
        <v>0.10059915209999999</v>
      </c>
      <c r="BZ10" s="604">
        <v>0.10017989127</v>
      </c>
      <c r="CA10" s="604">
        <v>9.0285908935000006E-2</v>
      </c>
      <c r="CB10" s="604">
        <v>9.6804549407000007E-2</v>
      </c>
      <c r="CC10" s="604">
        <v>9.5990682420999993E-2</v>
      </c>
      <c r="CD10" s="604">
        <v>9.5459799376999999E-2</v>
      </c>
      <c r="CE10" s="604">
        <v>9.3175481314000011E-2</v>
      </c>
      <c r="CF10" s="604">
        <v>9.3326192840999994E-2</v>
      </c>
      <c r="CG10" s="604">
        <v>9.3517159712000003E-2</v>
      </c>
      <c r="CH10" s="604">
        <v>9.3417648069000006E-2</v>
      </c>
      <c r="CI10" s="604">
        <v>9.5514558020999993E-2</v>
      </c>
      <c r="CJ10" s="604">
        <v>9.7931251196000005E-2</v>
      </c>
      <c r="CK10" s="604">
        <v>0.10076462851000001</v>
      </c>
      <c r="CL10" s="604">
        <v>0.11574146514</v>
      </c>
      <c r="CM10" s="604">
        <v>0.11633169209999999</v>
      </c>
      <c r="CN10" s="604">
        <v>9.6738821419000004E-2</v>
      </c>
      <c r="CO10" s="604">
        <v>9.8170858395000005E-2</v>
      </c>
      <c r="CP10" s="604">
        <v>9.3487050015000003E-2</v>
      </c>
      <c r="CQ10" s="604">
        <v>9.2578443115999998E-2</v>
      </c>
      <c r="CR10" s="604">
        <v>8.9551889252E-2</v>
      </c>
      <c r="CS10" s="604">
        <v>9.0735617406000002E-2</v>
      </c>
      <c r="CT10" s="604">
        <v>8.9602132069000001E-2</v>
      </c>
      <c r="CU10" s="604">
        <v>9.4282967170000009E-2</v>
      </c>
      <c r="CV10" s="604">
        <v>8.900000000000001E-2</v>
      </c>
      <c r="CW10" s="604">
        <v>7.9000000000000001E-2</v>
      </c>
      <c r="CX10" s="604">
        <v>8.5999999999999993E-2</v>
      </c>
      <c r="CY10" s="604">
        <v>8.5000000000000006E-2</v>
      </c>
      <c r="CZ10" s="604">
        <v>8.5000000000000006E-2</v>
      </c>
      <c r="DA10" s="604">
        <v>8.4000000000000005E-2</v>
      </c>
      <c r="DB10" s="604">
        <v>8.8000000000000009E-2</v>
      </c>
      <c r="DC10" s="604">
        <v>8.3000000000000004E-2</v>
      </c>
      <c r="DD10" s="604">
        <v>8.1000000000000003E-2</v>
      </c>
      <c r="DE10" s="604">
        <v>8.199999999999999E-2</v>
      </c>
      <c r="DF10" s="604">
        <v>8.2285920496999995E-2</v>
      </c>
      <c r="DG10" s="604">
        <v>7.9012545426000003E-2</v>
      </c>
      <c r="DH10" s="604">
        <v>7.6433475595000008E-2</v>
      </c>
      <c r="DI10" s="604">
        <v>7.5999920252000003E-2</v>
      </c>
      <c r="DJ10" s="604">
        <v>6.9457865308000008E-2</v>
      </c>
      <c r="DK10" s="604">
        <v>7.5980377619999998E-2</v>
      </c>
      <c r="DL10" s="604">
        <v>7.1487294704000004E-2</v>
      </c>
      <c r="DM10" s="604">
        <v>7.0829084792999999E-2</v>
      </c>
      <c r="DN10" s="604">
        <v>7.1504690932000001E-2</v>
      </c>
      <c r="DO10" s="604">
        <v>7.1621265813000004E-2</v>
      </c>
      <c r="DP10" s="604">
        <v>7.4392798282999995E-2</v>
      </c>
      <c r="DQ10" s="604">
        <v>6.6635605291999994E-2</v>
      </c>
      <c r="DR10" s="604">
        <v>7.0829430237000002E-2</v>
      </c>
      <c r="DS10" s="604">
        <v>6.9702949722000002E-2</v>
      </c>
      <c r="DT10" s="604">
        <v>7.3302150432999993E-2</v>
      </c>
      <c r="DU10" s="604">
        <v>7.016164051599999E-2</v>
      </c>
      <c r="DV10" s="604">
        <v>6.8291893973000006E-2</v>
      </c>
      <c r="DW10" s="604">
        <v>6.4061049251999999E-2</v>
      </c>
      <c r="DX10" s="604">
        <v>7.4241295289999995E-2</v>
      </c>
      <c r="DY10" s="604">
        <v>7.2428450600999991E-2</v>
      </c>
      <c r="DZ10" s="604">
        <v>7.3764417156000003E-2</v>
      </c>
      <c r="EA10" s="604">
        <v>7.2030869518000001E-2</v>
      </c>
      <c r="EB10" s="604">
        <v>7.7896127564000009E-2</v>
      </c>
      <c r="EC10" s="604">
        <v>7.3740069147000001E-2</v>
      </c>
      <c r="ED10" s="604">
        <v>7.6130866678000009E-2</v>
      </c>
      <c r="EE10" s="604">
        <v>7.6232740029999996E-2</v>
      </c>
      <c r="EF10" s="604">
        <v>7.5814736517999998E-2</v>
      </c>
      <c r="EG10" s="604">
        <v>7.0584864769999991E-2</v>
      </c>
      <c r="EH10" s="604">
        <v>6.5849174253999998E-2</v>
      </c>
      <c r="EI10" s="604">
        <v>6.4421238785000001E-2</v>
      </c>
      <c r="EJ10" s="604">
        <v>6.7518942711999999E-2</v>
      </c>
      <c r="EK10" s="604">
        <v>6.7231919698870768E-2</v>
      </c>
      <c r="EL10" s="604">
        <v>7.205352962853967E-2</v>
      </c>
      <c r="EM10" s="604">
        <v>7.2999999999999995E-2</v>
      </c>
      <c r="EN10" s="604">
        <v>7.6999999999999999E-2</v>
      </c>
      <c r="EO10" s="604">
        <v>7.2000000000000008E-2</v>
      </c>
      <c r="EP10" s="604">
        <v>7.0999999999999994E-2</v>
      </c>
      <c r="EQ10" s="604">
        <v>6.8000000000000005E-2</v>
      </c>
      <c r="ER10" s="604">
        <v>6.6000000000000003E-2</v>
      </c>
      <c r="ES10" s="604">
        <v>6.4000000000000001E-2</v>
      </c>
      <c r="ET10" s="604">
        <v>0.06</v>
      </c>
      <c r="EU10" s="604">
        <v>5.7999999999999996E-2</v>
      </c>
      <c r="EV10" s="604">
        <v>0.06</v>
      </c>
      <c r="EW10" s="604">
        <v>6.0999999999999999E-2</v>
      </c>
      <c r="EX10" s="604">
        <v>6.0999999999999999E-2</v>
      </c>
      <c r="EY10" s="604">
        <v>6.3E-2</v>
      </c>
      <c r="EZ10" s="604">
        <v>6.3E-2</v>
      </c>
      <c r="FA10" s="604">
        <v>7.0000000000000007E-2</v>
      </c>
      <c r="FB10" s="604">
        <v>6.9000000000000006E-2</v>
      </c>
      <c r="FC10" s="604">
        <v>6.7000000000000004E-2</v>
      </c>
      <c r="FD10" s="604">
        <v>6.7000000000000004E-2</v>
      </c>
      <c r="FE10" s="604">
        <v>6.4000000000000001E-2</v>
      </c>
      <c r="FF10" s="604">
        <v>0.06</v>
      </c>
      <c r="FG10" s="604">
        <v>6.0999999999999999E-2</v>
      </c>
      <c r="FH10" s="604">
        <v>6.0999999999999999E-2</v>
      </c>
      <c r="FI10" s="604">
        <v>6.0999999999999999E-2</v>
      </c>
      <c r="FJ10" s="604">
        <v>6.6000000000000003E-2</v>
      </c>
      <c r="FK10" s="604">
        <v>0.06</v>
      </c>
      <c r="FL10" s="604">
        <v>6.0999999999999999E-2</v>
      </c>
      <c r="FM10" s="604">
        <v>6.5000000000000002E-2</v>
      </c>
      <c r="FN10" s="604">
        <v>6.4000000000000001E-2</v>
      </c>
      <c r="FO10" s="604">
        <v>6.3E-2</v>
      </c>
      <c r="FP10" s="604">
        <v>6.2E-2</v>
      </c>
      <c r="FQ10" s="604">
        <v>6.7000000000000004E-2</v>
      </c>
      <c r="FR10" s="604">
        <v>6.4000000000000001E-2</v>
      </c>
      <c r="FS10" s="604">
        <v>6.3E-2</v>
      </c>
      <c r="FT10" s="604">
        <v>6.4000000000000001E-2</v>
      </c>
      <c r="FU10" s="604">
        <v>7.4999999999999997E-2</v>
      </c>
      <c r="FV10" s="604">
        <v>7.6999999999999999E-2</v>
      </c>
      <c r="FW10" s="604">
        <v>7.400000000000001E-2</v>
      </c>
      <c r="FX10" s="604">
        <v>7.2000000000000008E-2</v>
      </c>
      <c r="FY10" s="604">
        <v>7.4999999999999997E-2</v>
      </c>
      <c r="FZ10" s="604">
        <v>7.0999999999999994E-2</v>
      </c>
      <c r="GA10" s="604">
        <v>7.2000000000000008E-2</v>
      </c>
      <c r="GB10" s="604">
        <v>6.9000000000000006E-2</v>
      </c>
      <c r="GC10" s="604">
        <v>7.2999999999999995E-2</v>
      </c>
      <c r="GD10" s="604">
        <v>7.2999999999999995E-2</v>
      </c>
      <c r="GE10" s="604">
        <v>7.6999999999999999E-2</v>
      </c>
      <c r="GF10" s="604">
        <v>7.8E-2</v>
      </c>
      <c r="GG10" s="604">
        <v>7.9000000000000001E-2</v>
      </c>
      <c r="GH10" s="604">
        <v>7.8E-2</v>
      </c>
      <c r="GI10" s="604">
        <v>7.6999999999999999E-2</v>
      </c>
      <c r="GJ10" s="604">
        <v>7.6999999999999999E-2</v>
      </c>
      <c r="GK10" s="604">
        <v>8.199999999999999E-2</v>
      </c>
      <c r="GL10" s="604">
        <v>7.400000000000001E-2</v>
      </c>
      <c r="GM10" s="604">
        <v>6.6000000000000003E-2</v>
      </c>
      <c r="GN10" s="604">
        <v>6.6000000000000003E-2</v>
      </c>
      <c r="GO10" s="604">
        <v>6.5000000000000002E-2</v>
      </c>
      <c r="GP10" s="604">
        <v>6.4000000000000001E-2</v>
      </c>
      <c r="GQ10" s="604">
        <v>0.06</v>
      </c>
      <c r="GR10" s="604">
        <v>6.2E-2</v>
      </c>
      <c r="GS10" s="604">
        <v>5.9000000000000004E-2</v>
      </c>
      <c r="GT10" s="604">
        <v>5.7999999999999996E-2</v>
      </c>
      <c r="GU10" s="604">
        <v>5.5999999999999994E-2</v>
      </c>
      <c r="GV10" s="604">
        <v>5.4000000000000006E-2</v>
      </c>
      <c r="GW10" s="604">
        <v>5.2999999999999999E-2</v>
      </c>
      <c r="GX10" s="604">
        <v>5.2999999999999999E-2</v>
      </c>
      <c r="GY10" s="604">
        <v>4.2000000000000003E-2</v>
      </c>
    </row>
    <row r="11" spans="1:207">
      <c r="I11" s="11"/>
      <c r="AS11" s="1"/>
    </row>
    <row r="12" spans="1:207" s="4" customFormat="1"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5"/>
    </row>
    <row r="13" spans="1:207" s="4" customFormat="1">
      <c r="A13" s="4" t="s">
        <v>675</v>
      </c>
      <c r="B13" s="10" t="s">
        <v>676</v>
      </c>
      <c r="C13" s="8" t="str">
        <f>IF(Innehåll_Content!$E$2="Svenska",A13,B13)</f>
        <v>Antal elleverantörsbyten, 2005–2024</v>
      </c>
      <c r="AN13" s="5"/>
    </row>
    <row r="14" spans="1:207" s="210" customFormat="1">
      <c r="A14" s="208"/>
      <c r="B14" s="208"/>
      <c r="C14" s="208"/>
      <c r="D14" s="705">
        <v>2024</v>
      </c>
      <c r="E14" s="705">
        <v>2023</v>
      </c>
      <c r="F14" s="705">
        <v>2022</v>
      </c>
      <c r="G14" s="705">
        <v>2021</v>
      </c>
      <c r="H14" s="705">
        <v>2020</v>
      </c>
      <c r="I14" s="705">
        <v>2019</v>
      </c>
      <c r="J14" s="705">
        <v>2018</v>
      </c>
      <c r="K14" s="705">
        <v>2017</v>
      </c>
      <c r="L14" s="705">
        <v>2016</v>
      </c>
      <c r="M14" s="705">
        <v>2015</v>
      </c>
      <c r="N14" s="705">
        <v>2014</v>
      </c>
      <c r="O14" s="705">
        <v>2013</v>
      </c>
      <c r="P14" s="705">
        <v>2012</v>
      </c>
      <c r="Q14" s="705">
        <v>2011</v>
      </c>
      <c r="R14" s="705">
        <v>2010</v>
      </c>
      <c r="S14" s="705">
        <v>2009</v>
      </c>
      <c r="T14" s="705">
        <v>2008</v>
      </c>
      <c r="U14" s="705">
        <v>2007</v>
      </c>
      <c r="V14" s="705">
        <v>2006</v>
      </c>
      <c r="W14" s="705">
        <v>2005</v>
      </c>
      <c r="X14" s="523"/>
      <c r="Y14" s="523"/>
      <c r="Z14" s="523"/>
      <c r="AA14" s="523"/>
      <c r="AB14" s="523"/>
      <c r="AC14" s="523"/>
      <c r="AD14" s="523"/>
      <c r="AE14" s="523"/>
      <c r="AF14" s="523"/>
      <c r="AG14" s="523"/>
    </row>
    <row r="15" spans="1:207" s="4" customFormat="1">
      <c r="A15" s="1" t="s">
        <v>677</v>
      </c>
      <c r="B15" s="5" t="s">
        <v>678</v>
      </c>
      <c r="C15" s="1" t="str">
        <f>IF(Innehåll_Content!$E$2="Svenska",A15,B15)</f>
        <v>Hushållsavtal</v>
      </c>
      <c r="D15" s="605">
        <v>448496</v>
      </c>
      <c r="E15" s="605">
        <v>475468</v>
      </c>
      <c r="F15" s="605">
        <v>642692</v>
      </c>
      <c r="G15" s="605">
        <v>506932</v>
      </c>
      <c r="H15" s="605">
        <v>510452</v>
      </c>
      <c r="I15" s="605">
        <v>460404</v>
      </c>
      <c r="J15" s="605">
        <v>521990</v>
      </c>
      <c r="K15" s="605">
        <v>482461</v>
      </c>
      <c r="L15" s="605">
        <v>443349</v>
      </c>
      <c r="M15" s="605">
        <v>481638</v>
      </c>
      <c r="N15" s="605">
        <v>477773</v>
      </c>
      <c r="O15" s="605">
        <v>492313</v>
      </c>
      <c r="P15" s="605">
        <v>454103</v>
      </c>
      <c r="Q15" s="605">
        <v>464241</v>
      </c>
      <c r="R15" s="605">
        <v>427608</v>
      </c>
      <c r="S15" s="605">
        <v>520276</v>
      </c>
      <c r="T15" s="605">
        <v>397368</v>
      </c>
      <c r="U15" s="605">
        <v>422321</v>
      </c>
      <c r="V15" s="605">
        <v>341249</v>
      </c>
      <c r="W15" s="605">
        <v>288417</v>
      </c>
      <c r="X15" s="2"/>
      <c r="Y15" s="2"/>
      <c r="Z15" s="2"/>
      <c r="AA15" s="2"/>
      <c r="AB15" s="2"/>
      <c r="AC15" s="2"/>
    </row>
    <row r="16" spans="1:207" s="4" customFormat="1">
      <c r="A16" s="1" t="s">
        <v>679</v>
      </c>
      <c r="B16" s="5" t="s">
        <v>674</v>
      </c>
      <c r="C16" s="1" t="str">
        <f>IF(Innehåll_Content!$E$2="Svenska",A16,B16)</f>
        <v>Andra avtal</v>
      </c>
      <c r="D16" s="2">
        <v>74932</v>
      </c>
      <c r="E16" s="2">
        <v>102797</v>
      </c>
      <c r="F16" s="2">
        <v>88613</v>
      </c>
      <c r="G16" s="2">
        <v>87162</v>
      </c>
      <c r="H16" s="2">
        <v>79324</v>
      </c>
      <c r="I16" s="2">
        <v>85453</v>
      </c>
      <c r="J16" s="2">
        <v>88951</v>
      </c>
      <c r="K16" s="2">
        <v>62798</v>
      </c>
      <c r="L16" s="2">
        <v>79833</v>
      </c>
      <c r="M16" s="2">
        <v>76133</v>
      </c>
      <c r="N16" s="2">
        <v>72210</v>
      </c>
      <c r="O16" s="2">
        <v>69510</v>
      </c>
      <c r="P16" s="2">
        <v>57061</v>
      </c>
      <c r="Q16" s="2">
        <v>69063</v>
      </c>
      <c r="R16" s="2">
        <v>63729</v>
      </c>
      <c r="S16" s="2">
        <v>74612</v>
      </c>
      <c r="T16" s="2">
        <v>52974</v>
      </c>
      <c r="U16" s="2">
        <v>74957</v>
      </c>
      <c r="V16" s="2">
        <v>59728</v>
      </c>
      <c r="W16" s="2">
        <v>53434</v>
      </c>
      <c r="X16" s="2"/>
      <c r="Y16" s="2"/>
      <c r="Z16" s="2"/>
      <c r="AA16" s="2"/>
      <c r="AB16" s="2"/>
      <c r="AC16" s="2"/>
    </row>
    <row r="17" spans="1:23" s="4" customFormat="1">
      <c r="A17" s="1" t="s">
        <v>86</v>
      </c>
      <c r="B17" s="13" t="s">
        <v>86</v>
      </c>
      <c r="C17" s="9" t="str">
        <f>IF(Innehåll_Content!$E$2="Svenska",A17,B17)</f>
        <v>Totalt</v>
      </c>
      <c r="D17" s="599">
        <v>523428</v>
      </c>
      <c r="E17" s="599">
        <v>578265</v>
      </c>
      <c r="F17" s="599">
        <v>731305</v>
      </c>
      <c r="G17" s="599">
        <v>594094</v>
      </c>
      <c r="H17" s="599">
        <v>589776</v>
      </c>
      <c r="I17" s="599">
        <v>545857</v>
      </c>
      <c r="J17" s="599">
        <v>610941</v>
      </c>
      <c r="K17" s="599">
        <v>545259</v>
      </c>
      <c r="L17" s="599">
        <v>523182</v>
      </c>
      <c r="M17" s="599">
        <v>557771</v>
      </c>
      <c r="N17" s="599">
        <v>549983</v>
      </c>
      <c r="O17" s="599">
        <v>561823</v>
      </c>
      <c r="P17" s="599">
        <v>511164</v>
      </c>
      <c r="Q17" s="599">
        <v>533304</v>
      </c>
      <c r="R17" s="599">
        <v>491337</v>
      </c>
      <c r="S17" s="599">
        <v>594888</v>
      </c>
      <c r="T17" s="599">
        <v>450342</v>
      </c>
      <c r="U17" s="599">
        <v>497278</v>
      </c>
      <c r="V17" s="599">
        <v>400977</v>
      </c>
      <c r="W17" s="599">
        <v>341851</v>
      </c>
    </row>
    <row r="18" spans="1:23" s="4" customFormat="1"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</row>
    <row r="19" spans="1:23" s="4" customFormat="1">
      <c r="A19" s="1" t="s">
        <v>160</v>
      </c>
      <c r="B19" s="5" t="s">
        <v>680</v>
      </c>
      <c r="C19" s="1" t="str">
        <f>IF(Innehåll_Content!$E$2="Svenska",A19,B19)</f>
        <v>Källa: SCB och Energimyndigheten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</sheetData>
  <hyperlinks>
    <hyperlink ref="C1" location="Innehåll_Content!A1" display="Innehåll_Content!A1" xr:uid="{D5AC8813-2465-4630-9BD2-4D1B623EB853}"/>
    <hyperlink ref="A1" location="Innehåll_Content!A1" display="Tillbaka till innehåll" xr:uid="{A4813D89-2992-4389-A154-2407890F0828}"/>
    <hyperlink ref="B1" location="Innehåll_Content!A1" display="Back to content" xr:uid="{EC18141A-B639-4385-B55C-0FA0C2D8815A}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Blad21"/>
  <dimension ref="A1:AH21"/>
  <sheetViews>
    <sheetView showGridLines="0" topLeftCell="C1" zoomScaleNormal="100" workbookViewId="0">
      <selection activeCell="M48" sqref="M48"/>
    </sheetView>
  </sheetViews>
  <sheetFormatPr defaultColWidth="9.33203125" defaultRowHeight="11.25"/>
  <cols>
    <col min="1" max="2" width="9.33203125" style="38" hidden="1" customWidth="1"/>
    <col min="3" max="3" width="44.33203125" style="38" customWidth="1"/>
    <col min="4" max="4" width="9.33203125" style="38"/>
    <col min="5" max="29" width="10.5" style="38" bestFit="1" customWidth="1"/>
    <col min="30" max="30" width="9.33203125" style="38" customWidth="1"/>
    <col min="31" max="31" width="10.5" style="38" bestFit="1" customWidth="1"/>
    <col min="32" max="16384" width="9.33203125" style="38"/>
  </cols>
  <sheetData>
    <row r="1" spans="1:34" ht="15">
      <c r="A1" s="457" t="s">
        <v>64</v>
      </c>
      <c r="B1" s="457" t="s">
        <v>65</v>
      </c>
      <c r="C1" s="549" t="str">
        <f>IF(Innehåll_Content!$E$2="Svenska",A1,B1)</f>
        <v>Tillbaka till innehåll</v>
      </c>
    </row>
    <row r="2" spans="1:34" ht="20.25" customHeight="1">
      <c r="A2" s="52" t="s">
        <v>681</v>
      </c>
      <c r="B2" s="52" t="s">
        <v>682</v>
      </c>
      <c r="C2" s="52" t="str">
        <f>IF(Innehåll_Content!$E$2="Svenska",A2,B2)</f>
        <v xml:space="preserve">21. Skatter på energi </v>
      </c>
    </row>
    <row r="3" spans="1:34" ht="15.75" customHeight="1"/>
    <row r="4" spans="1:34" ht="15.75">
      <c r="A4" s="147" t="s">
        <v>683</v>
      </c>
      <c r="B4" s="186" t="s">
        <v>684</v>
      </c>
      <c r="C4" s="147" t="str">
        <f>IF(Innehåll_Content!$E$2="Svenska",A4,B4)</f>
        <v>Allmän energi- och koldioxidskatt på bränslen och el den 1 januari, 1995–2025, öre/kWh i 2024 års prisnivå</v>
      </c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5"/>
      <c r="AG4" s="145"/>
      <c r="AH4" s="145"/>
    </row>
    <row r="5" spans="1:34" s="526" customFormat="1" ht="15.75">
      <c r="A5" s="45"/>
      <c r="B5" s="45"/>
      <c r="C5" s="44"/>
      <c r="D5" s="706">
        <v>2025</v>
      </c>
      <c r="E5" s="706">
        <v>2024</v>
      </c>
      <c r="F5" s="706">
        <v>2023</v>
      </c>
      <c r="G5" s="706">
        <v>2022</v>
      </c>
      <c r="H5" s="706">
        <v>2021</v>
      </c>
      <c r="I5" s="706">
        <v>2020</v>
      </c>
      <c r="J5" s="706">
        <v>2019</v>
      </c>
      <c r="K5" s="706">
        <v>2018</v>
      </c>
      <c r="L5" s="706">
        <v>2017</v>
      </c>
      <c r="M5" s="706">
        <v>2016</v>
      </c>
      <c r="N5" s="706">
        <v>2015</v>
      </c>
      <c r="O5" s="706">
        <v>2014</v>
      </c>
      <c r="P5" s="706">
        <v>2013</v>
      </c>
      <c r="Q5" s="706">
        <v>2012</v>
      </c>
      <c r="R5" s="706">
        <v>2011</v>
      </c>
      <c r="S5" s="706">
        <v>2010</v>
      </c>
      <c r="T5" s="706">
        <v>2009</v>
      </c>
      <c r="U5" s="706">
        <v>2008</v>
      </c>
      <c r="V5" s="706">
        <v>2007</v>
      </c>
      <c r="W5" s="706">
        <v>2006</v>
      </c>
      <c r="X5" s="706">
        <v>2005</v>
      </c>
      <c r="Y5" s="706">
        <v>2004</v>
      </c>
      <c r="Z5" s="706">
        <v>2003</v>
      </c>
      <c r="AA5" s="706">
        <v>2002</v>
      </c>
      <c r="AB5" s="706">
        <v>2001</v>
      </c>
      <c r="AC5" s="706">
        <v>2000</v>
      </c>
      <c r="AD5" s="706">
        <v>1999</v>
      </c>
      <c r="AE5" s="706">
        <v>1998</v>
      </c>
      <c r="AF5" s="706">
        <v>1997</v>
      </c>
      <c r="AG5" s="706">
        <v>1996</v>
      </c>
      <c r="AH5" s="706">
        <v>1995</v>
      </c>
    </row>
    <row r="6" spans="1:34" s="17" customFormat="1" ht="15.75">
      <c r="A6" s="146" t="s">
        <v>90</v>
      </c>
      <c r="B6" s="157" t="s">
        <v>91</v>
      </c>
      <c r="C6" s="146" t="str">
        <f>IF(Innehåll_Content!$E$2="Svenska",A6,B6)</f>
        <v>El</v>
      </c>
      <c r="D6" s="532">
        <v>43.123772102161098</v>
      </c>
      <c r="E6" s="532">
        <v>42.8</v>
      </c>
      <c r="F6" s="188">
        <v>40.311640100238222</v>
      </c>
      <c r="G6" s="188">
        <v>40.185671328765352</v>
      </c>
      <c r="H6" s="188">
        <v>43.065050130273164</v>
      </c>
      <c r="I6" s="188">
        <v>43.625874023522279</v>
      </c>
      <c r="J6" s="188">
        <v>43.097650531522376</v>
      </c>
      <c r="K6" s="188">
        <v>41.84391127712324</v>
      </c>
      <c r="L6" s="188">
        <v>38.02144206141827</v>
      </c>
      <c r="M6" s="188">
        <v>38.310139156632857</v>
      </c>
      <c r="N6" s="188">
        <v>38.952194992221052</v>
      </c>
      <c r="O6" s="188">
        <v>38.801542833294789</v>
      </c>
      <c r="P6" s="188">
        <v>38.73184032605581</v>
      </c>
      <c r="Q6" s="188">
        <v>38.318288753033535</v>
      </c>
      <c r="R6" s="188">
        <v>37.725558781424361</v>
      </c>
      <c r="S6" s="188">
        <v>38.305745112631229</v>
      </c>
      <c r="T6" s="188">
        <v>39.068799830919012</v>
      </c>
      <c r="U6" s="188">
        <v>37.287774371143279</v>
      </c>
      <c r="V6" s="188">
        <v>37.869717996747113</v>
      </c>
      <c r="W6" s="188">
        <v>38.123196547316084</v>
      </c>
      <c r="X6" s="188">
        <v>37.605496745817113</v>
      </c>
      <c r="Y6" s="188">
        <v>35.841645471371429</v>
      </c>
      <c r="Z6" s="188">
        <v>33.887021455112077</v>
      </c>
      <c r="AA6" s="188">
        <v>30.127495189517735</v>
      </c>
      <c r="AB6" s="188">
        <v>28.134572230889241</v>
      </c>
      <c r="AC6" s="188">
        <v>25.796141405101327</v>
      </c>
      <c r="AD6" s="188">
        <v>24.285183367768603</v>
      </c>
      <c r="AE6" s="188">
        <v>24.557000908029579</v>
      </c>
      <c r="AF6" s="188">
        <v>22.264846168793319</v>
      </c>
      <c r="AG6" s="188">
        <v>18.325724144666168</v>
      </c>
      <c r="AH6" s="188">
        <v>14.664451349141457</v>
      </c>
    </row>
    <row r="7" spans="1:34" s="17" customFormat="1" ht="15.75">
      <c r="A7" s="146" t="s">
        <v>456</v>
      </c>
      <c r="B7" s="157" t="s">
        <v>685</v>
      </c>
      <c r="C7" s="146" t="str">
        <f>IF(Innehåll_Content!$E$2="Svenska",A7,B7)</f>
        <v>Eldningsolja</v>
      </c>
      <c r="D7" s="188">
        <v>39.095279936025911</v>
      </c>
      <c r="E7" s="188">
        <v>42.130653266331663</v>
      </c>
      <c r="F7" s="188">
        <v>42.085170364108819</v>
      </c>
      <c r="G7" s="188">
        <v>49.486040265545505</v>
      </c>
      <c r="H7" s="188">
        <v>52.922523634204481</v>
      </c>
      <c r="I7" s="188">
        <v>53.69472102828216</v>
      </c>
      <c r="J7" s="188">
        <v>53.013112191324218</v>
      </c>
      <c r="K7" s="188">
        <v>52.866299723423708</v>
      </c>
      <c r="L7" s="188">
        <v>53.005277545464132</v>
      </c>
      <c r="M7" s="188">
        <v>53.402651471178864</v>
      </c>
      <c r="N7" s="188">
        <v>54.167958578045074</v>
      </c>
      <c r="O7" s="188">
        <v>51.959875562516643</v>
      </c>
      <c r="P7" s="188">
        <v>51.946248537869629</v>
      </c>
      <c r="Q7" s="188">
        <v>52.042756410722042</v>
      </c>
      <c r="R7" s="188">
        <v>51.098347281407939</v>
      </c>
      <c r="S7" s="188">
        <v>52.30260387955822</v>
      </c>
      <c r="T7" s="188">
        <v>52.966147958521667</v>
      </c>
      <c r="U7" s="188">
        <v>50.619212034825814</v>
      </c>
      <c r="V7" s="188">
        <v>49.018430842096478</v>
      </c>
      <c r="W7" s="188">
        <v>49.354121870685496</v>
      </c>
      <c r="X7" s="188">
        <v>49.757757732763196</v>
      </c>
      <c r="Y7" s="188">
        <v>49.772797355936071</v>
      </c>
      <c r="Z7" s="188">
        <v>43.419316888891316</v>
      </c>
      <c r="AA7" s="188">
        <v>38.307383102249595</v>
      </c>
      <c r="AB7" s="188">
        <v>34.602891524706223</v>
      </c>
      <c r="AC7" s="188">
        <v>28.822414957868045</v>
      </c>
      <c r="AD7" s="188">
        <v>28.852242877611211</v>
      </c>
      <c r="AE7" s="188">
        <v>29.243030041894524</v>
      </c>
      <c r="AF7" s="188">
        <v>29.203253914497687</v>
      </c>
      <c r="AG7" s="188">
        <v>27.838606162751649</v>
      </c>
      <c r="AH7" s="188">
        <v>25.529737189627621</v>
      </c>
    </row>
    <row r="8" spans="1:34" s="17" customFormat="1" ht="15.75">
      <c r="A8" s="146" t="s">
        <v>349</v>
      </c>
      <c r="B8" s="157" t="s">
        <v>349</v>
      </c>
      <c r="C8" s="146" t="str">
        <f>IF(Innehåll_Content!$E$2="Svenska",A8,B8)</f>
        <v>Diesel</v>
      </c>
      <c r="D8" s="188">
        <v>39.703700733731601</v>
      </c>
      <c r="E8" s="188">
        <v>42.785714285714285</v>
      </c>
      <c r="F8" s="188">
        <v>42.73982458565969</v>
      </c>
      <c r="G8" s="188">
        <v>54.708554249450103</v>
      </c>
      <c r="H8" s="188">
        <v>58.509612937828138</v>
      </c>
      <c r="I8" s="188">
        <v>59.359134251234146</v>
      </c>
      <c r="J8" s="188">
        <v>58.615136654793552</v>
      </c>
      <c r="K8" s="188">
        <v>58.461250973525651</v>
      </c>
      <c r="L8" s="188">
        <v>75.319542955981461</v>
      </c>
      <c r="M8" s="188">
        <v>74.422023892829898</v>
      </c>
      <c r="N8" s="188">
        <v>68.286664204396956</v>
      </c>
      <c r="O8" s="188">
        <v>65.498042109416957</v>
      </c>
      <c r="P8" s="188">
        <v>65.48829309152363</v>
      </c>
      <c r="Q8" s="188">
        <v>62.911025799315446</v>
      </c>
      <c r="R8" s="188">
        <v>61.76958333686018</v>
      </c>
      <c r="S8" s="188">
        <v>60.515818171740662</v>
      </c>
      <c r="T8" s="188">
        <v>61.340107999116221</v>
      </c>
      <c r="U8" s="188">
        <v>58.623258270580514</v>
      </c>
      <c r="V8" s="188">
        <v>54.2454181547552</v>
      </c>
      <c r="W8" s="188">
        <v>54.625660859298392</v>
      </c>
      <c r="X8" s="188">
        <v>55.066702409811739</v>
      </c>
      <c r="Y8" s="188">
        <v>50.549801450223647</v>
      </c>
      <c r="Z8" s="188">
        <v>48.41003065016011</v>
      </c>
      <c r="AA8" s="188">
        <v>48.458004785861078</v>
      </c>
      <c r="AB8" s="188">
        <v>48.202145117641443</v>
      </c>
      <c r="AC8" s="188">
        <v>47.478158973107888</v>
      </c>
      <c r="AD8" s="188">
        <v>43.473071186119093</v>
      </c>
      <c r="AE8" s="188">
        <v>44.049614947808159</v>
      </c>
      <c r="AF8" s="188">
        <v>43.989699026187331</v>
      </c>
      <c r="AG8" s="188">
        <v>42.661835691664599</v>
      </c>
      <c r="AH8" s="188">
        <v>40.302301667028217</v>
      </c>
    </row>
    <row r="9" spans="1:34" s="17" customFormat="1" ht="15.75">
      <c r="A9" s="146" t="s">
        <v>347</v>
      </c>
      <c r="B9" s="157" t="s">
        <v>348</v>
      </c>
      <c r="C9" s="146" t="str">
        <f>IF(Innehåll_Content!$E$2="Svenska",A9,B9)</f>
        <v>Bensin</v>
      </c>
      <c r="D9" s="188">
        <v>51.706643062242279</v>
      </c>
      <c r="E9" s="188">
        <v>62.747252747252752</v>
      </c>
      <c r="F9" s="188">
        <v>71.307033256476558</v>
      </c>
      <c r="G9" s="188">
        <v>83.658815159395516</v>
      </c>
      <c r="H9" s="188">
        <v>89.59699897457746</v>
      </c>
      <c r="I9" s="188">
        <v>90.856114689588168</v>
      </c>
      <c r="J9" s="188">
        <v>89.670191592647186</v>
      </c>
      <c r="K9" s="188">
        <v>93.631672921818875</v>
      </c>
      <c r="L9" s="188">
        <v>92.061603054281534</v>
      </c>
      <c r="M9" s="188">
        <v>90.974325635388126</v>
      </c>
      <c r="N9" s="188">
        <v>85.172438029637874</v>
      </c>
      <c r="O9" s="188">
        <v>81.931022822431714</v>
      </c>
      <c r="P9" s="188">
        <v>81.783843166820759</v>
      </c>
      <c r="Q9" s="188">
        <v>82.038018739916438</v>
      </c>
      <c r="R9" s="188">
        <v>80.569476681487203</v>
      </c>
      <c r="S9" s="188">
        <v>82.685085604188288</v>
      </c>
      <c r="T9" s="188">
        <v>84.03856872678395</v>
      </c>
      <c r="U9" s="188">
        <v>80.281777136079754</v>
      </c>
      <c r="V9" s="188">
        <v>79.461237015774572</v>
      </c>
      <c r="W9" s="188">
        <v>80.095469989098262</v>
      </c>
      <c r="X9" s="188">
        <v>80.697094340768757</v>
      </c>
      <c r="Y9" s="188">
        <v>78.282559759185247</v>
      </c>
      <c r="Z9" s="188">
        <v>77.265755459930233</v>
      </c>
      <c r="AA9" s="188">
        <v>77.249987665430098</v>
      </c>
      <c r="AB9" s="188">
        <v>76.86574891567092</v>
      </c>
      <c r="AC9" s="188">
        <v>78.217848379326384</v>
      </c>
      <c r="AD9" s="188">
        <v>78.293692103351233</v>
      </c>
      <c r="AE9" s="188">
        <v>79.359307445699997</v>
      </c>
      <c r="AF9" s="188">
        <v>79.251363572627923</v>
      </c>
      <c r="AG9" s="188">
        <v>76.09728882400519</v>
      </c>
      <c r="AH9" s="188">
        <v>71.800305140485023</v>
      </c>
    </row>
    <row r="10" spans="1:34" s="17" customFormat="1" ht="15.75">
      <c r="A10" s="146" t="s">
        <v>686</v>
      </c>
      <c r="B10" s="157" t="s">
        <v>687</v>
      </c>
      <c r="C10" s="146" t="str">
        <f>IF(Innehåll_Content!$E$2="Svenska",A10,B10)</f>
        <v>Kol</v>
      </c>
      <c r="D10" s="188">
        <v>60.10852278042848</v>
      </c>
      <c r="E10" s="188">
        <v>58.743386243386254</v>
      </c>
      <c r="F10" s="188">
        <v>55.267450102333683</v>
      </c>
      <c r="G10" s="188">
        <v>55.193283152162287</v>
      </c>
      <c r="H10" s="188">
        <v>59.028509723923115</v>
      </c>
      <c r="I10" s="188">
        <v>59.88038151751509</v>
      </c>
      <c r="J10" s="188">
        <v>59.126772282050617</v>
      </c>
      <c r="K10" s="188">
        <v>58.960993287591137</v>
      </c>
      <c r="L10" s="188">
        <v>59.106958849850749</v>
      </c>
      <c r="M10" s="188">
        <v>59.542875011962444</v>
      </c>
      <c r="N10" s="188">
        <v>60.391815113195904</v>
      </c>
      <c r="O10" s="188">
        <v>57.928698805327976</v>
      </c>
      <c r="P10" s="188">
        <v>57.912064196280433</v>
      </c>
      <c r="Q10" s="188">
        <v>58.008757695365041</v>
      </c>
      <c r="R10" s="188">
        <v>56.954752960532787</v>
      </c>
      <c r="S10" s="188">
        <v>53.52815289265078</v>
      </c>
      <c r="T10" s="188">
        <v>54.170593784099133</v>
      </c>
      <c r="U10" s="188">
        <v>51.770307940339045</v>
      </c>
      <c r="V10" s="188">
        <v>49.827581431279526</v>
      </c>
      <c r="W10" s="188">
        <v>50.176337161395871</v>
      </c>
      <c r="X10" s="188">
        <v>50.584821738139823</v>
      </c>
      <c r="Y10" s="188">
        <v>50.596452256014025</v>
      </c>
      <c r="Z10" s="188">
        <v>43.42211510837906</v>
      </c>
      <c r="AA10" s="188">
        <v>37.536595136851702</v>
      </c>
      <c r="AB10" s="188">
        <v>33.349612790860846</v>
      </c>
      <c r="AC10" s="188">
        <v>26.033730792920217</v>
      </c>
      <c r="AD10" s="188">
        <v>26.060259316651376</v>
      </c>
      <c r="AE10" s="188">
        <v>26.413649681777851</v>
      </c>
      <c r="AF10" s="188">
        <v>26.377722054125975</v>
      </c>
      <c r="AG10" s="188">
        <v>25.613282095719676</v>
      </c>
      <c r="AH10" s="188">
        <v>23.686408043366345</v>
      </c>
    </row>
    <row r="11" spans="1:34" s="17" customFormat="1" ht="15.75">
      <c r="A11" s="146" t="s">
        <v>446</v>
      </c>
      <c r="B11" s="189" t="s">
        <v>447</v>
      </c>
      <c r="C11" s="190" t="str">
        <f>IF(Innehåll_Content!$E$2="Svenska",A11,B11)</f>
        <v>Naturgas</v>
      </c>
      <c r="D11" s="191">
        <v>40.334311461337613</v>
      </c>
      <c r="E11" s="191">
        <v>39.424131627056681</v>
      </c>
      <c r="F11" s="191">
        <v>37.092333842186513</v>
      </c>
      <c r="G11" s="191">
        <v>37.049099277561197</v>
      </c>
      <c r="H11" s="191">
        <v>39.630142880188934</v>
      </c>
      <c r="I11" s="191">
        <v>40.205003249689483</v>
      </c>
      <c r="J11" s="191">
        <v>39.701090019107035</v>
      </c>
      <c r="K11" s="191">
        <v>39.588980275665733</v>
      </c>
      <c r="L11" s="191">
        <v>39.690837016985768</v>
      </c>
      <c r="M11" s="191">
        <v>39.983347508268622</v>
      </c>
      <c r="N11" s="191">
        <v>40.546440334401652</v>
      </c>
      <c r="O11" s="191">
        <v>38.917508535244295</v>
      </c>
      <c r="P11" s="191">
        <v>38.895930645461021</v>
      </c>
      <c r="Q11" s="191">
        <v>38.95116977511605</v>
      </c>
      <c r="R11" s="191">
        <v>38.249277787253014</v>
      </c>
      <c r="S11" s="191">
        <v>31.412911897012815</v>
      </c>
      <c r="T11" s="191">
        <v>31.786108488469257</v>
      </c>
      <c r="U11" s="191">
        <v>30.372532039058413</v>
      </c>
      <c r="V11" s="191">
        <v>29.220985533001031</v>
      </c>
      <c r="W11" s="191">
        <v>29.426802128742871</v>
      </c>
      <c r="X11" s="191">
        <v>29.664760132876218</v>
      </c>
      <c r="Y11" s="191">
        <v>29.676133138129462</v>
      </c>
      <c r="Z11" s="191">
        <v>25.394320211954508</v>
      </c>
      <c r="AA11" s="191">
        <v>21.905898529855424</v>
      </c>
      <c r="AB11" s="191">
        <v>19.422849010486932</v>
      </c>
      <c r="AC11" s="191">
        <v>14.904670141751733</v>
      </c>
      <c r="AD11" s="191">
        <v>15.053832323568079</v>
      </c>
      <c r="AE11" s="191">
        <v>15.255088724378522</v>
      </c>
      <c r="AF11" s="191">
        <v>15.234338878973254</v>
      </c>
      <c r="AG11" s="191">
        <v>14.823999081608587</v>
      </c>
      <c r="AH11" s="191">
        <v>13.583160299021946</v>
      </c>
    </row>
    <row r="12" spans="1:34">
      <c r="D12" s="145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45"/>
      <c r="AE12" s="145"/>
      <c r="AF12" s="145"/>
      <c r="AG12" s="145"/>
      <c r="AH12" s="145"/>
    </row>
    <row r="13" spans="1:34">
      <c r="D13" s="145"/>
      <c r="E13" s="192"/>
      <c r="F13" s="192"/>
      <c r="G13" s="192"/>
      <c r="H13" s="192"/>
      <c r="I13" s="145"/>
      <c r="J13" s="145"/>
      <c r="K13" s="145"/>
      <c r="L13" s="145"/>
      <c r="M13" s="145"/>
      <c r="N13" s="145"/>
      <c r="O13" s="145"/>
      <c r="P13" s="145"/>
      <c r="Q13" s="145"/>
      <c r="R13" s="145"/>
      <c r="S13" s="145"/>
      <c r="T13" s="145"/>
      <c r="U13" s="145"/>
      <c r="V13" s="145"/>
      <c r="W13" s="145"/>
      <c r="X13" s="145"/>
      <c r="Y13" s="145"/>
      <c r="Z13" s="145"/>
      <c r="AA13" s="145"/>
      <c r="AB13" s="145"/>
      <c r="AC13" s="145"/>
      <c r="AD13" s="145"/>
      <c r="AE13" s="145"/>
      <c r="AF13" s="145"/>
      <c r="AG13" s="145"/>
      <c r="AH13" s="145"/>
    </row>
    <row r="14" spans="1:34">
      <c r="D14" s="145"/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  <c r="R14" s="145"/>
      <c r="S14" s="145"/>
      <c r="T14" s="145"/>
      <c r="U14" s="145"/>
      <c r="V14" s="145"/>
      <c r="W14" s="145"/>
      <c r="X14" s="145"/>
      <c r="Y14" s="145"/>
      <c r="Z14" s="145"/>
      <c r="AA14" s="145"/>
      <c r="AB14" s="145"/>
      <c r="AC14" s="145"/>
      <c r="AD14" s="145"/>
      <c r="AE14" s="145"/>
      <c r="AF14" s="145"/>
      <c r="AG14" s="145"/>
      <c r="AH14" s="145"/>
    </row>
    <row r="15" spans="1:34" ht="15.75">
      <c r="A15" s="147" t="s">
        <v>688</v>
      </c>
      <c r="B15" s="186" t="s">
        <v>689</v>
      </c>
      <c r="C15" s="147" t="str">
        <f>IF(Innehåll_Content!$E$2="Svenska",A15,B15)</f>
        <v>Energi- och koldioxidskatt på eldningsolja för olika konsumenter, 1995–2025, öre/kWh i 2024 års prisnivå</v>
      </c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5"/>
      <c r="X15" s="145"/>
      <c r="Y15" s="145"/>
      <c r="Z15" s="145"/>
      <c r="AA15" s="145"/>
      <c r="AB15" s="145"/>
      <c r="AC15" s="145"/>
      <c r="AD15" s="145"/>
      <c r="AE15" s="145"/>
      <c r="AF15" s="145"/>
      <c r="AG15" s="145"/>
      <c r="AH15" s="145"/>
    </row>
    <row r="16" spans="1:34" s="526" customFormat="1" ht="15.75">
      <c r="A16" s="44"/>
      <c r="B16" s="44"/>
      <c r="C16" s="44"/>
      <c r="D16" s="706">
        <v>2025</v>
      </c>
      <c r="E16" s="706">
        <v>2024</v>
      </c>
      <c r="F16" s="706">
        <v>2023</v>
      </c>
      <c r="G16" s="706">
        <v>2022</v>
      </c>
      <c r="H16" s="706">
        <v>2021</v>
      </c>
      <c r="I16" s="706">
        <v>2020</v>
      </c>
      <c r="J16" s="706">
        <v>2019</v>
      </c>
      <c r="K16" s="706">
        <v>2018</v>
      </c>
      <c r="L16" s="706">
        <v>2017</v>
      </c>
      <c r="M16" s="706">
        <v>2016</v>
      </c>
      <c r="N16" s="706">
        <v>2015</v>
      </c>
      <c r="O16" s="706">
        <v>2014</v>
      </c>
      <c r="P16" s="706">
        <v>2013</v>
      </c>
      <c r="Q16" s="706">
        <v>2012</v>
      </c>
      <c r="R16" s="706">
        <v>2011</v>
      </c>
      <c r="S16" s="706">
        <v>2010</v>
      </c>
      <c r="T16" s="706">
        <v>2009</v>
      </c>
      <c r="U16" s="706">
        <v>2008</v>
      </c>
      <c r="V16" s="706">
        <v>2007</v>
      </c>
      <c r="W16" s="706">
        <v>2006</v>
      </c>
      <c r="X16" s="706">
        <v>2005</v>
      </c>
      <c r="Y16" s="706">
        <v>2004</v>
      </c>
      <c r="Z16" s="706">
        <v>2003</v>
      </c>
      <c r="AA16" s="706">
        <v>2002</v>
      </c>
      <c r="AB16" s="706">
        <v>2001</v>
      </c>
      <c r="AC16" s="706">
        <v>2000</v>
      </c>
      <c r="AD16" s="706">
        <v>1999</v>
      </c>
      <c r="AE16" s="706">
        <v>1998</v>
      </c>
      <c r="AF16" s="706">
        <v>1997</v>
      </c>
      <c r="AG16" s="706">
        <v>1996</v>
      </c>
      <c r="AH16" s="706">
        <v>1995</v>
      </c>
    </row>
    <row r="17" spans="1:34" s="17" customFormat="1" ht="15.75">
      <c r="A17" s="146" t="s">
        <v>690</v>
      </c>
      <c r="B17" s="157" t="s">
        <v>691</v>
      </c>
      <c r="C17" s="146" t="str">
        <f>IF(Innehåll_Content!$E$2="Svenska",A17,B17)</f>
        <v>Hushåll</v>
      </c>
      <c r="D17" s="188">
        <v>39.095279936025911</v>
      </c>
      <c r="E17" s="188">
        <v>42.130653266331663</v>
      </c>
      <c r="F17" s="188">
        <v>42.085170364108819</v>
      </c>
      <c r="G17" s="188">
        <v>49.486040265545505</v>
      </c>
      <c r="H17" s="188">
        <v>52.922523634204481</v>
      </c>
      <c r="I17" s="188">
        <v>53.69472102828216</v>
      </c>
      <c r="J17" s="188">
        <v>53.013112191324218</v>
      </c>
      <c r="K17" s="188">
        <v>52.866299723423708</v>
      </c>
      <c r="L17" s="188">
        <v>53.005277545464132</v>
      </c>
      <c r="M17" s="188">
        <v>53.402651471178864</v>
      </c>
      <c r="N17" s="188">
        <v>54.167958578045074</v>
      </c>
      <c r="O17" s="188">
        <v>51.959875562516643</v>
      </c>
      <c r="P17" s="188">
        <v>51.946248537869629</v>
      </c>
      <c r="Q17" s="188">
        <v>52.042756410722042</v>
      </c>
      <c r="R17" s="188">
        <v>51.098347281407939</v>
      </c>
      <c r="S17" s="188">
        <v>52.30260387955822</v>
      </c>
      <c r="T17" s="188">
        <v>52.966147958521667</v>
      </c>
      <c r="U17" s="188">
        <v>50.619212034825814</v>
      </c>
      <c r="V17" s="188">
        <v>49.018430842096478</v>
      </c>
      <c r="W17" s="188">
        <v>49.354121870685496</v>
      </c>
      <c r="X17" s="188">
        <v>49.757757732763196</v>
      </c>
      <c r="Y17" s="188">
        <v>49.772797355936071</v>
      </c>
      <c r="Z17" s="188">
        <v>43.419316888891316</v>
      </c>
      <c r="AA17" s="188">
        <v>38.307383102249595</v>
      </c>
      <c r="AB17" s="188">
        <v>34.602891524706223</v>
      </c>
      <c r="AC17" s="188">
        <v>28.822414957868045</v>
      </c>
      <c r="AD17" s="188">
        <v>28.852242877611211</v>
      </c>
      <c r="AE17" s="188">
        <v>29.243030041894524</v>
      </c>
      <c r="AF17" s="188">
        <v>29.203253914497687</v>
      </c>
      <c r="AG17" s="188">
        <v>27.838606162751649</v>
      </c>
      <c r="AH17" s="188">
        <v>25.529737189627621</v>
      </c>
    </row>
    <row r="18" spans="1:34" s="17" customFormat="1" ht="15.75">
      <c r="A18" s="146" t="s">
        <v>692</v>
      </c>
      <c r="B18" s="157" t="s">
        <v>114</v>
      </c>
      <c r="C18" s="146" t="str">
        <f>IF(Innehåll_Content!$E$2="Svenska",A18,B18)</f>
        <v xml:space="preserve">Industri </v>
      </c>
      <c r="D18" s="188">
        <v>39.095279936025911</v>
      </c>
      <c r="E18" s="188">
        <v>42.130653266331663</v>
      </c>
      <c r="F18" s="188">
        <v>42.085170364108819</v>
      </c>
      <c r="G18" s="188">
        <v>49.486040265545505</v>
      </c>
      <c r="H18" s="188">
        <v>45.186571006489267</v>
      </c>
      <c r="I18" s="188">
        <v>45.843591451141954</v>
      </c>
      <c r="J18" s="188">
        <v>45.262737489277299</v>
      </c>
      <c r="K18" s="188">
        <v>45.137732042155108</v>
      </c>
      <c r="L18" s="188">
        <v>36.866647219488144</v>
      </c>
      <c r="M18" s="188">
        <v>37.144510912175534</v>
      </c>
      <c r="N18" s="188">
        <v>29.105291017672307</v>
      </c>
      <c r="O18" s="188">
        <v>15.587962668754992</v>
      </c>
      <c r="P18" s="188">
        <v>15.58387456136089</v>
      </c>
      <c r="Q18" s="188">
        <v>15.612826923216613</v>
      </c>
      <c r="R18" s="188">
        <v>15.329504184422381</v>
      </c>
      <c r="S18" s="188">
        <v>8.6996389465596415</v>
      </c>
      <c r="T18" s="188">
        <v>8.7924641039347211</v>
      </c>
      <c r="U18" s="188">
        <v>8.4031778289675341</v>
      </c>
      <c r="V18" s="188">
        <v>8.0318127980737248</v>
      </c>
      <c r="W18" s="188">
        <v>8.0861781528940178</v>
      </c>
      <c r="X18" s="188">
        <v>8.152445539534579</v>
      </c>
      <c r="Y18" s="188">
        <v>8.1546675019374142</v>
      </c>
      <c r="Z18" s="188">
        <v>8.1542497336255799</v>
      </c>
      <c r="AA18" s="188">
        <v>8.2487035709993748</v>
      </c>
      <c r="AB18" s="188">
        <v>8.349216873760378</v>
      </c>
      <c r="AC18" s="188">
        <v>8.4658842380411965</v>
      </c>
      <c r="AD18" s="188">
        <v>8.4778719267826776</v>
      </c>
      <c r="AE18" s="188">
        <v>8.5894297013671324</v>
      </c>
      <c r="AF18" s="188">
        <v>8.5777464301883821</v>
      </c>
      <c r="AG18" s="188">
        <v>4.2947732575439455</v>
      </c>
      <c r="AH18" s="188">
        <v>4.0202376395468766</v>
      </c>
    </row>
    <row r="19" spans="1:34" s="17" customFormat="1" ht="15.75">
      <c r="A19" s="146" t="s">
        <v>693</v>
      </c>
      <c r="B19" s="193" t="s">
        <v>694</v>
      </c>
      <c r="C19" s="190" t="str">
        <f>IF(Innehåll_Content!$E$2="Svenska",A19,B19)</f>
        <v>Industri (EU ETS)</v>
      </c>
      <c r="D19" s="191">
        <v>3.139469449408141</v>
      </c>
      <c r="E19" s="191">
        <v>3.0653266331658298</v>
      </c>
      <c r="F19" s="191">
        <v>2.8835369674819158</v>
      </c>
      <c r="G19" s="191">
        <v>10.33249673193548</v>
      </c>
      <c r="H19" s="191">
        <v>3.315408269020804</v>
      </c>
      <c r="I19" s="191">
        <v>3.3647698187743784</v>
      </c>
      <c r="J19" s="191">
        <v>3.3215891580201014</v>
      </c>
      <c r="K19" s="191">
        <v>3.3122432919722566</v>
      </c>
      <c r="L19" s="191">
        <v>3.3225448901298997</v>
      </c>
      <c r="M19" s="191">
        <v>3.3465661588605427</v>
      </c>
      <c r="N19" s="191">
        <v>3.3954841291547435</v>
      </c>
      <c r="O19" s="191">
        <v>3.2581397381414119</v>
      </c>
      <c r="P19" s="191">
        <v>3.2562725106475314</v>
      </c>
      <c r="Q19" s="191">
        <v>3.2627979714504733</v>
      </c>
      <c r="R19" s="191">
        <v>3.2033599462466271</v>
      </c>
      <c r="S19" s="191">
        <v>6.2140278189711706</v>
      </c>
      <c r="T19" s="191">
        <v>6.2803315028105153</v>
      </c>
      <c r="U19" s="191">
        <v>6.0022698778339514</v>
      </c>
      <c r="V19" s="191">
        <v>8.0318127980737248</v>
      </c>
      <c r="W19" s="191">
        <v>8.0861781528940178</v>
      </c>
      <c r="X19" s="191">
        <v>8.152445539534579</v>
      </c>
      <c r="Y19" s="191">
        <v>8.1546675019374142</v>
      </c>
      <c r="Z19" s="191">
        <v>0</v>
      </c>
      <c r="AA19" s="191">
        <v>0</v>
      </c>
      <c r="AB19" s="191">
        <v>0</v>
      </c>
      <c r="AC19" s="191">
        <v>0</v>
      </c>
      <c r="AD19" s="191">
        <v>0</v>
      </c>
      <c r="AE19" s="191">
        <v>0</v>
      </c>
      <c r="AF19" s="191">
        <v>0</v>
      </c>
      <c r="AG19" s="191">
        <v>0</v>
      </c>
      <c r="AH19" s="191">
        <v>0</v>
      </c>
    </row>
    <row r="20" spans="1:34" s="17" customFormat="1" ht="15.75">
      <c r="D20" s="146"/>
      <c r="E20" s="146"/>
      <c r="F20" s="146"/>
      <c r="G20" s="146"/>
      <c r="H20" s="146"/>
      <c r="I20" s="146"/>
      <c r="J20" s="146"/>
      <c r="K20" s="146"/>
      <c r="L20" s="146"/>
      <c r="M20" s="187"/>
      <c r="N20" s="187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146"/>
      <c r="Z20" s="146"/>
      <c r="AA20" s="146"/>
      <c r="AB20" s="146"/>
      <c r="AC20" s="146"/>
      <c r="AD20" s="146"/>
      <c r="AE20" s="146"/>
      <c r="AF20" s="146"/>
      <c r="AG20" s="146"/>
      <c r="AH20" s="146"/>
    </row>
    <row r="21" spans="1:34" s="17" customFormat="1" ht="15.75">
      <c r="A21" s="194" t="s">
        <v>695</v>
      </c>
      <c r="B21" s="157" t="s">
        <v>696</v>
      </c>
      <c r="C21" s="194" t="str">
        <f>IF(Innehåll_Content!$E$2="Svenska",A21,B21)</f>
        <v>Källa: Skatteverket, SCB och Energimyndigheten. Energimyndighetens bearbetning.</v>
      </c>
      <c r="D21" s="146"/>
      <c r="E21" s="146"/>
      <c r="F21" s="146"/>
      <c r="G21" s="146"/>
      <c r="H21" s="146"/>
      <c r="I21" s="146"/>
      <c r="J21" s="146"/>
      <c r="K21" s="146"/>
      <c r="L21" s="146"/>
      <c r="M21" s="187"/>
      <c r="N21" s="187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146"/>
      <c r="Z21" s="146"/>
      <c r="AA21" s="146"/>
      <c r="AB21" s="146"/>
      <c r="AC21" s="146"/>
      <c r="AD21" s="146"/>
      <c r="AE21" s="146"/>
      <c r="AF21" s="146"/>
      <c r="AG21" s="146"/>
      <c r="AH21" s="146"/>
    </row>
  </sheetData>
  <hyperlinks>
    <hyperlink ref="C1" location="Innehåll_Content!A1" display="Innehåll_Content!A1" xr:uid="{88C4CCB5-616C-45A3-BF32-CD5A3B766C4C}"/>
    <hyperlink ref="A1" location="Innehåll_Content!A1" display="Tillbaka till innehåll" xr:uid="{002D7C1E-2317-46E2-8666-34809182059B}"/>
    <hyperlink ref="B1" location="Innehåll_Content!A1" display="Back to content" xr:uid="{FF905C76-0203-4C7E-B4D0-E18DC09522C2}"/>
  </hyperlinks>
  <pageMargins left="0.7" right="0.7" top="0.75" bottom="0.75" header="0.3" footer="0.3"/>
  <customProperties>
    <customPr name="ID" r:id="rId1"/>
  </customPropertie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23CEE-0602-4D4E-B0F6-31498EF1D25E}">
  <sheetPr codeName="Blad16"/>
  <dimension ref="A1:Y31"/>
  <sheetViews>
    <sheetView showGridLines="0" topLeftCell="C1" zoomScaleNormal="100" workbookViewId="0">
      <selection activeCell="M48" sqref="M48"/>
    </sheetView>
  </sheetViews>
  <sheetFormatPr defaultColWidth="11.6640625" defaultRowHeight="14.25"/>
  <cols>
    <col min="1" max="2" width="11.6640625" style="214" hidden="1" customWidth="1"/>
    <col min="3" max="3" width="39.83203125" style="214" customWidth="1"/>
    <col min="4" max="5" width="11.6640625" style="214" customWidth="1"/>
    <col min="6" max="22" width="11.6640625" style="214"/>
    <col min="23" max="23" width="11" style="214" customWidth="1"/>
    <col min="24" max="24" width="11.6640625" style="214"/>
    <col min="25" max="25" width="17.83203125" style="214" customWidth="1"/>
    <col min="26" max="26" width="13" style="214" bestFit="1" customWidth="1"/>
    <col min="27" max="16384" width="11.6640625" style="214"/>
  </cols>
  <sheetData>
    <row r="1" spans="1:25" ht="15">
      <c r="A1" s="457" t="s">
        <v>64</v>
      </c>
      <c r="B1" s="457" t="s">
        <v>65</v>
      </c>
      <c r="C1" s="549" t="str">
        <f>IF(Innehåll_Content!$E$2="Svenska",A1,B1)</f>
        <v>Tillbaka till innehåll</v>
      </c>
      <c r="D1" s="457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</row>
    <row r="2" spans="1:25" ht="20.25">
      <c r="A2" s="216" t="s">
        <v>697</v>
      </c>
      <c r="B2" s="216" t="s">
        <v>698</v>
      </c>
      <c r="C2" s="216" t="str">
        <f>IF(Innehåll_Content!$E$2="Svenska",A2,B2)</f>
        <v>22. Elcertifikatsystemet</v>
      </c>
      <c r="D2" s="52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</row>
    <row r="3" spans="1:25" ht="15.75">
      <c r="L3" s="1"/>
      <c r="M3" s="1"/>
      <c r="N3" s="1"/>
      <c r="O3" s="1"/>
      <c r="P3" s="1"/>
      <c r="Q3" s="1"/>
      <c r="R3" s="1"/>
      <c r="S3" s="1"/>
      <c r="T3" s="1"/>
      <c r="U3" s="1"/>
    </row>
    <row r="4" spans="1:25" ht="15.75">
      <c r="A4" s="4" t="s">
        <v>699</v>
      </c>
      <c r="B4" s="10" t="s">
        <v>700</v>
      </c>
      <c r="C4" s="8" t="str">
        <f>IF(Innehåll_Content!$E$2="Svenska",A4,B4)</f>
        <v>Förnybar elproduktion i elcertifikatsystemet fördelad på kraftslag, TWh, 2003– (Sverige)</v>
      </c>
      <c r="D4" s="4"/>
      <c r="E4" s="1"/>
      <c r="F4" s="1"/>
      <c r="G4" s="1"/>
      <c r="H4" s="1"/>
      <c r="I4" s="1"/>
      <c r="J4" s="1"/>
      <c r="K4" s="1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5" ht="17.25" customHeight="1">
      <c r="C5" s="578"/>
      <c r="D5" s="540">
        <v>2024</v>
      </c>
      <c r="E5" s="213">
        <v>2023</v>
      </c>
      <c r="F5" s="213">
        <v>2022</v>
      </c>
      <c r="G5" s="213">
        <v>2021</v>
      </c>
      <c r="H5" s="213">
        <v>2020</v>
      </c>
      <c r="I5" s="128">
        <v>2019</v>
      </c>
      <c r="J5" s="128">
        <v>2018</v>
      </c>
      <c r="K5" s="213">
        <v>2017</v>
      </c>
      <c r="L5" s="213">
        <v>2016</v>
      </c>
      <c r="M5" s="213">
        <v>2015</v>
      </c>
      <c r="N5" s="213">
        <v>2014</v>
      </c>
      <c r="O5" s="213">
        <v>2013</v>
      </c>
      <c r="P5" s="213">
        <v>2012</v>
      </c>
      <c r="Q5" s="213">
        <v>2011</v>
      </c>
      <c r="R5" s="213">
        <v>2010</v>
      </c>
      <c r="S5" s="213">
        <v>2009</v>
      </c>
      <c r="T5" s="213">
        <v>2008</v>
      </c>
      <c r="U5" s="213">
        <v>2007</v>
      </c>
      <c r="V5" s="213">
        <v>2006</v>
      </c>
      <c r="W5" s="213">
        <v>2005</v>
      </c>
      <c r="X5" s="213">
        <v>2004</v>
      </c>
      <c r="Y5" s="213" t="s">
        <v>701</v>
      </c>
    </row>
    <row r="6" spans="1:25" ht="15.75">
      <c r="A6" s="218" t="s">
        <v>86</v>
      </c>
      <c r="B6" s="219" t="s">
        <v>87</v>
      </c>
      <c r="C6" s="355" t="str">
        <f>IF(Innehåll_Content!$E$2="Svenska",A6,B6)</f>
        <v>Totalt</v>
      </c>
      <c r="D6" s="538">
        <v>31.446389</v>
      </c>
      <c r="E6" s="538">
        <v>32.807355999999999</v>
      </c>
      <c r="F6" s="579">
        <v>37.187105000000003</v>
      </c>
      <c r="G6" s="579">
        <v>34.853650000000002</v>
      </c>
      <c r="H6" s="579">
        <v>34.393096</v>
      </c>
      <c r="I6" s="580">
        <v>27.545553000000002</v>
      </c>
      <c r="J6" s="580">
        <v>22.993817999999997</v>
      </c>
      <c r="K6" s="538">
        <v>24.180030000000002</v>
      </c>
      <c r="L6" s="538">
        <v>21.057864999999996</v>
      </c>
      <c r="M6" s="538">
        <v>21.797399999999996</v>
      </c>
      <c r="N6" s="538">
        <v>17.222968999999999</v>
      </c>
      <c r="O6" s="538">
        <v>15.818107000000001</v>
      </c>
      <c r="P6" s="538">
        <v>21.511143999999998</v>
      </c>
      <c r="Q6" s="538">
        <v>19.803880000000003</v>
      </c>
      <c r="R6" s="538">
        <v>18.058765000000005</v>
      </c>
      <c r="S6" s="538">
        <v>15.569374999999997</v>
      </c>
      <c r="T6" s="538">
        <v>15.041290999999999</v>
      </c>
      <c r="U6" s="538">
        <v>13.256286000000001</v>
      </c>
      <c r="V6" s="538">
        <v>12.156797999999998</v>
      </c>
      <c r="W6" s="538">
        <v>11.297649</v>
      </c>
      <c r="X6" s="538">
        <v>11.048355000000003</v>
      </c>
      <c r="Y6" s="576">
        <v>5.6371599999999997</v>
      </c>
    </row>
    <row r="7" spans="1:25" ht="15.75">
      <c r="A7" s="220" t="s">
        <v>76</v>
      </c>
      <c r="B7" s="219" t="s">
        <v>702</v>
      </c>
      <c r="C7" s="328" t="str">
        <f>IF(Innehåll_Content!$E$2="Svenska",A7,B7)</f>
        <v>Biokraft</v>
      </c>
      <c r="D7" s="179">
        <v>3.00075</v>
      </c>
      <c r="E7" s="179">
        <v>4.2283339999999994</v>
      </c>
      <c r="F7" s="581">
        <v>5.2453269999999996</v>
      </c>
      <c r="G7" s="179">
        <v>6.1618659999999998</v>
      </c>
      <c r="H7" s="179">
        <v>5.3612690000000001</v>
      </c>
      <c r="I7" s="7">
        <v>6.1662049999999997</v>
      </c>
      <c r="J7" s="7">
        <v>5.161797</v>
      </c>
      <c r="K7" s="582">
        <v>5.3398159999999999</v>
      </c>
      <c r="L7" s="582">
        <v>4.5305690000000007</v>
      </c>
      <c r="M7" s="179">
        <v>4.3651599999999995</v>
      </c>
      <c r="N7" s="582">
        <v>4.7059449999999998</v>
      </c>
      <c r="O7" s="582">
        <v>5.154515</v>
      </c>
      <c r="P7" s="179">
        <v>10.646635</v>
      </c>
      <c r="Q7" s="179">
        <v>10.337664</v>
      </c>
      <c r="R7" s="179">
        <v>11.168923000000001</v>
      </c>
      <c r="S7" s="179">
        <v>9.7659889999999994</v>
      </c>
      <c r="T7" s="179">
        <v>9.5993139999999997</v>
      </c>
      <c r="U7" s="179">
        <v>9.0496550000000013</v>
      </c>
      <c r="V7" s="179">
        <v>8.5935360000000003</v>
      </c>
      <c r="W7" s="179">
        <v>7.9257939999999998</v>
      </c>
      <c r="X7" s="179">
        <v>7.6707799999999997</v>
      </c>
      <c r="Y7" s="577">
        <v>4.2182759999999995</v>
      </c>
    </row>
    <row r="8" spans="1:25" ht="15.75">
      <c r="A8" s="220" t="s">
        <v>70</v>
      </c>
      <c r="B8" s="219" t="s">
        <v>98</v>
      </c>
      <c r="C8" s="328" t="str">
        <f>IF(Innehåll_Content!$E$2="Svenska",A8,B8)</f>
        <v>Vattenkraft</v>
      </c>
      <c r="D8" s="179">
        <v>0.96567999999999998</v>
      </c>
      <c r="E8" s="179">
        <v>1.3403259999999999</v>
      </c>
      <c r="F8" s="581">
        <v>1.5264009999999999</v>
      </c>
      <c r="G8" s="179">
        <v>2.0650810000000002</v>
      </c>
      <c r="H8" s="179">
        <v>1.994008</v>
      </c>
      <c r="I8" s="7">
        <v>1.861585</v>
      </c>
      <c r="J8" s="7">
        <v>1.4676439999999999</v>
      </c>
      <c r="K8" s="582">
        <v>1.646887</v>
      </c>
      <c r="L8" s="582">
        <v>1.4564290000000002</v>
      </c>
      <c r="M8" s="179">
        <v>1.7162470000000001</v>
      </c>
      <c r="N8" s="582">
        <v>1.376115</v>
      </c>
      <c r="O8" s="582">
        <v>0.84470899999999993</v>
      </c>
      <c r="P8" s="179">
        <v>3.1456500000000003</v>
      </c>
      <c r="Q8" s="179">
        <v>2.7031860000000001</v>
      </c>
      <c r="R8" s="179">
        <v>2.6110630000000001</v>
      </c>
      <c r="S8" s="179">
        <v>2.441624</v>
      </c>
      <c r="T8" s="179">
        <v>2.6073490000000001</v>
      </c>
      <c r="U8" s="179">
        <v>2.1953470000000004</v>
      </c>
      <c r="V8" s="179">
        <v>2.0185200000000001</v>
      </c>
      <c r="W8" s="179">
        <v>1.7987170000000001</v>
      </c>
      <c r="X8" s="179">
        <v>1.968242</v>
      </c>
      <c r="Y8" s="577">
        <v>0.96363699999999997</v>
      </c>
    </row>
    <row r="9" spans="1:25" ht="15.75">
      <c r="A9" s="220" t="s">
        <v>74</v>
      </c>
      <c r="B9" s="219" t="s">
        <v>75</v>
      </c>
      <c r="C9" s="328" t="str">
        <f>IF(Innehåll_Content!$E$2="Svenska",A9,B9)</f>
        <v>Vindkraft</v>
      </c>
      <c r="D9" s="179">
        <v>27.297405000000001</v>
      </c>
      <c r="E9" s="179">
        <v>27.004013</v>
      </c>
      <c r="F9" s="581">
        <v>30.159967999999999</v>
      </c>
      <c r="G9" s="179">
        <v>26.340599000000001</v>
      </c>
      <c r="H9" s="179">
        <v>26.726669000000001</v>
      </c>
      <c r="I9" s="7">
        <v>19.269286999999998</v>
      </c>
      <c r="J9" s="7">
        <v>16.170224999999999</v>
      </c>
      <c r="K9" s="582">
        <v>17.038771000000001</v>
      </c>
      <c r="L9" s="582">
        <v>14.939755999999999</v>
      </c>
      <c r="M9" s="179">
        <v>15.614319999999999</v>
      </c>
      <c r="N9" s="582">
        <v>11.023759</v>
      </c>
      <c r="O9" s="582">
        <v>9.6861460000000008</v>
      </c>
      <c r="P9" s="179">
        <v>7.1633389999999997</v>
      </c>
      <c r="Q9" s="179">
        <v>6.1041350000000003</v>
      </c>
      <c r="R9" s="179">
        <v>3.4860770000000003</v>
      </c>
      <c r="S9" s="179">
        <v>2.490119</v>
      </c>
      <c r="T9" s="179">
        <v>2.000308</v>
      </c>
      <c r="U9" s="179">
        <v>1.4316439999999999</v>
      </c>
      <c r="V9" s="179">
        <v>0.98834</v>
      </c>
      <c r="W9" s="179">
        <v>0.93912499999999999</v>
      </c>
      <c r="X9" s="179">
        <v>0.86454600000000004</v>
      </c>
      <c r="Y9" s="577">
        <v>0.45524300000000001</v>
      </c>
    </row>
    <row r="10" spans="1:25" ht="15.75">
      <c r="A10" s="220" t="s">
        <v>72</v>
      </c>
      <c r="B10" s="219" t="s">
        <v>73</v>
      </c>
      <c r="C10" s="328" t="str">
        <f>IF(Innehåll_Content!$E$2="Svenska",A10,B10)</f>
        <v>Solkraft</v>
      </c>
      <c r="D10" s="179">
        <v>0.179919</v>
      </c>
      <c r="E10" s="179">
        <v>0.223885</v>
      </c>
      <c r="F10" s="581">
        <v>0.24720400000000001</v>
      </c>
      <c r="G10" s="176">
        <v>0.254772</v>
      </c>
      <c r="H10" s="176">
        <v>0.28993799999999997</v>
      </c>
      <c r="I10" s="20">
        <v>0.181751</v>
      </c>
      <c r="J10" s="20">
        <v>0.12077599999999999</v>
      </c>
      <c r="K10" s="176">
        <v>7.4148000000000006E-2</v>
      </c>
      <c r="L10" s="176">
        <v>4.5467E-2</v>
      </c>
      <c r="M10" s="176">
        <v>2.4544E-2</v>
      </c>
      <c r="N10" s="176">
        <v>1.0771000000000001E-2</v>
      </c>
      <c r="O10" s="176">
        <v>3.705E-3</v>
      </c>
      <c r="P10" s="176">
        <v>1.029E-3</v>
      </c>
      <c r="Q10" s="176">
        <v>5.5600000000000007E-4</v>
      </c>
      <c r="R10" s="176">
        <v>2.7800000000000004E-4</v>
      </c>
      <c r="S10" s="176">
        <v>2.12E-4</v>
      </c>
      <c r="T10" s="176">
        <v>1.2899999999999999E-4</v>
      </c>
      <c r="U10" s="176">
        <v>1.9000000000000001E-5</v>
      </c>
      <c r="V10" s="176">
        <v>2.0000000000000002E-5</v>
      </c>
      <c r="W10" s="176">
        <v>5.0000000000000004E-6</v>
      </c>
      <c r="X10" s="176">
        <v>6.0000000000000002E-6</v>
      </c>
      <c r="Y10" s="583">
        <v>3.9999999999999998E-6</v>
      </c>
    </row>
    <row r="11" spans="1:25" ht="15.75">
      <c r="A11" s="220" t="s">
        <v>703</v>
      </c>
      <c r="B11" s="221" t="s">
        <v>704</v>
      </c>
      <c r="C11" s="327" t="str">
        <f>IF(Innehåll_Content!$E$2="Svenska",A11,B11)</f>
        <v>Torv</v>
      </c>
      <c r="D11" s="584">
        <v>2.6350000000000002E-3</v>
      </c>
      <c r="E11" s="456">
        <v>1.0798E-2</v>
      </c>
      <c r="F11" s="527">
        <v>8.2049999999999998E-2</v>
      </c>
      <c r="G11" s="456">
        <v>3.1331999999999999E-2</v>
      </c>
      <c r="H11" s="456">
        <v>2.1212000000000002E-2</v>
      </c>
      <c r="I11" s="36">
        <v>6.6725000000000007E-2</v>
      </c>
      <c r="J11" s="36">
        <v>7.3375999999999997E-2</v>
      </c>
      <c r="K11" s="36">
        <v>8.0407999999999993E-2</v>
      </c>
      <c r="L11" s="36">
        <v>8.5644000000000012E-2</v>
      </c>
      <c r="M11" s="456">
        <v>7.7129000000000003E-2</v>
      </c>
      <c r="N11" s="456">
        <v>0.106379</v>
      </c>
      <c r="O11" s="456">
        <v>0.12903200000000001</v>
      </c>
      <c r="P11" s="456">
        <v>0.55449099999999996</v>
      </c>
      <c r="Q11" s="456">
        <v>0.65833900000000001</v>
      </c>
      <c r="R11" s="456">
        <v>0.79242400000000002</v>
      </c>
      <c r="S11" s="456">
        <v>0.87143100000000007</v>
      </c>
      <c r="T11" s="456">
        <v>0.83419100000000002</v>
      </c>
      <c r="U11" s="456">
        <v>0.57962099999999994</v>
      </c>
      <c r="V11" s="456">
        <v>0.55638199999999993</v>
      </c>
      <c r="W11" s="456">
        <v>0.63400800000000002</v>
      </c>
      <c r="X11" s="456">
        <v>0.54478099999999996</v>
      </c>
      <c r="Y11" s="585">
        <v>0</v>
      </c>
    </row>
    <row r="12" spans="1:25" ht="15.75">
      <c r="E12" s="7"/>
      <c r="F12" s="7"/>
      <c r="G12" s="7"/>
      <c r="H12" s="7"/>
      <c r="I12" s="7"/>
      <c r="J12" s="7"/>
      <c r="K12" s="7"/>
      <c r="L12" s="7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5" ht="15.75">
      <c r="A13" s="1" t="s">
        <v>705</v>
      </c>
      <c r="B13" s="5" t="s">
        <v>83</v>
      </c>
      <c r="C13" s="1" t="str">
        <f>IF(Innehåll_Content!$E$2="Svenska",A13,B13)</f>
        <v>Källa: Energimyndigheten (Cesar - Utfärdande)</v>
      </c>
      <c r="D13" s="1"/>
      <c r="E13" s="7"/>
      <c r="F13" s="7"/>
      <c r="G13" s="7"/>
      <c r="H13" s="7"/>
      <c r="I13" s="7"/>
      <c r="J13" s="7"/>
      <c r="K13" s="7"/>
      <c r="L13" s="7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5" ht="15.75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5" ht="15.75"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5" ht="15.75">
      <c r="A16" s="222" t="s">
        <v>706</v>
      </c>
      <c r="B16" s="223" t="s">
        <v>707</v>
      </c>
      <c r="C16" s="528" t="str">
        <f>IF(Innehåll_Content!$E$2="Svenska",A16,B16)</f>
        <v>Genomsnittliga månadspriser på elcertifikat, SEK/MWh, 2003–</v>
      </c>
      <c r="D16" s="222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5" ht="15.75">
      <c r="C17" s="529"/>
      <c r="D17" s="224">
        <v>2024</v>
      </c>
      <c r="E17" s="367">
        <v>2023</v>
      </c>
      <c r="F17" s="367">
        <v>2022</v>
      </c>
      <c r="G17" s="367">
        <v>2021</v>
      </c>
      <c r="H17" s="367">
        <v>2020</v>
      </c>
      <c r="I17" s="224">
        <v>2019</v>
      </c>
      <c r="J17" s="224">
        <v>2018</v>
      </c>
      <c r="K17" s="224">
        <v>2017</v>
      </c>
      <c r="L17" s="178">
        <v>2016</v>
      </c>
      <c r="M17" s="224">
        <v>2015</v>
      </c>
      <c r="N17" s="224">
        <v>2014</v>
      </c>
      <c r="O17" s="224">
        <v>2013</v>
      </c>
      <c r="P17" s="224">
        <v>2012</v>
      </c>
      <c r="Q17" s="224">
        <v>2011</v>
      </c>
      <c r="R17" s="224">
        <v>2010</v>
      </c>
      <c r="S17" s="224">
        <v>2009</v>
      </c>
      <c r="T17" s="224">
        <v>2008</v>
      </c>
      <c r="U17" s="224">
        <v>2007</v>
      </c>
      <c r="V17" s="224">
        <v>2006</v>
      </c>
      <c r="W17" s="540">
        <v>2005</v>
      </c>
      <c r="X17" s="540">
        <v>2004</v>
      </c>
      <c r="Y17" s="539">
        <v>2003</v>
      </c>
    </row>
    <row r="18" spans="1:25" ht="15.75">
      <c r="A18" s="225" t="s">
        <v>708</v>
      </c>
      <c r="B18" s="225" t="s">
        <v>709</v>
      </c>
      <c r="C18" s="225" t="str">
        <f>IF(Innehåll_Content!$E$2="Svenska",A18,B18)</f>
        <v>januari</v>
      </c>
      <c r="D18" s="749">
        <v>0.35454545454545444</v>
      </c>
      <c r="E18" s="750">
        <v>0.46190476200000002</v>
      </c>
      <c r="F18" s="751">
        <v>1.3947368421052631</v>
      </c>
      <c r="G18" s="751">
        <v>2.1631578947368419</v>
      </c>
      <c r="H18" s="752">
        <v>26.404761904761905</v>
      </c>
      <c r="I18" s="753">
        <v>184.32</v>
      </c>
      <c r="J18" s="753">
        <v>72.430000000000007</v>
      </c>
      <c r="K18" s="753">
        <v>91.57</v>
      </c>
      <c r="L18" s="753">
        <v>161.08000000000001</v>
      </c>
      <c r="M18" s="753">
        <v>163.92105263157896</v>
      </c>
      <c r="N18" s="753">
        <v>174.26190476190476</v>
      </c>
      <c r="O18" s="753">
        <v>219.29545454545453</v>
      </c>
      <c r="P18" s="753">
        <v>148.47619047619048</v>
      </c>
      <c r="Q18" s="753">
        <v>232.6</v>
      </c>
      <c r="R18" s="753">
        <v>306.73684210526318</v>
      </c>
      <c r="S18" s="753">
        <v>326.3</v>
      </c>
      <c r="T18" s="753">
        <v>247.04545454545453</v>
      </c>
      <c r="U18" s="753">
        <v>204.40909090909091</v>
      </c>
      <c r="V18" s="753">
        <v>177.92857142857142</v>
      </c>
      <c r="W18" s="754">
        <v>214.875</v>
      </c>
      <c r="X18" s="754">
        <v>252.55</v>
      </c>
      <c r="Y18" s="541"/>
    </row>
    <row r="19" spans="1:25" ht="15.75">
      <c r="A19" s="226" t="s">
        <v>710</v>
      </c>
      <c r="B19" s="226" t="s">
        <v>711</v>
      </c>
      <c r="C19" s="226" t="str">
        <f>IF(Innehåll_Content!$E$2="Svenska",A19,B19)</f>
        <v>februari</v>
      </c>
      <c r="D19" s="749">
        <v>0.39285714285714268</v>
      </c>
      <c r="E19" s="750">
        <v>0.46250000000000002</v>
      </c>
      <c r="F19" s="751">
        <v>1.2399999999999998</v>
      </c>
      <c r="G19" s="751">
        <v>2.1300000000000008</v>
      </c>
      <c r="H19" s="752">
        <v>16.372499999999999</v>
      </c>
      <c r="I19" s="755">
        <v>147.97999999999999</v>
      </c>
      <c r="J19" s="755">
        <v>90.28</v>
      </c>
      <c r="K19" s="753">
        <v>61.13</v>
      </c>
      <c r="L19" s="753">
        <v>145</v>
      </c>
      <c r="M19" s="753">
        <v>148.73684210526315</v>
      </c>
      <c r="N19" s="753">
        <v>191.10526315789474</v>
      </c>
      <c r="O19" s="753">
        <v>234.8</v>
      </c>
      <c r="P19" s="753">
        <v>140.23809523809524</v>
      </c>
      <c r="Q19" s="753">
        <v>219.55</v>
      </c>
      <c r="R19" s="753">
        <v>295.64999999999998</v>
      </c>
      <c r="S19" s="753">
        <v>318.89999999999998</v>
      </c>
      <c r="T19" s="753">
        <v>274.57142857142856</v>
      </c>
      <c r="U19" s="753">
        <v>210.17500000000001</v>
      </c>
      <c r="V19" s="753">
        <v>168.57499999999999</v>
      </c>
      <c r="W19" s="753">
        <v>211.8</v>
      </c>
      <c r="X19" s="753">
        <v>246.97499999999999</v>
      </c>
      <c r="Y19" s="542"/>
    </row>
    <row r="20" spans="1:25" ht="15.75">
      <c r="A20" s="226" t="s">
        <v>712</v>
      </c>
      <c r="B20" s="226" t="s">
        <v>713</v>
      </c>
      <c r="C20" s="226" t="str">
        <f>IF(Innehåll_Content!$E$2="Svenska",A20,B20)</f>
        <v>mars</v>
      </c>
      <c r="D20" s="749">
        <v>0.40789473684210542</v>
      </c>
      <c r="E20" s="750">
        <v>0.28478260900000002</v>
      </c>
      <c r="F20" s="751">
        <v>1.0739130434782611</v>
      </c>
      <c r="G20" s="751">
        <v>2.4108695652173915</v>
      </c>
      <c r="H20" s="752">
        <v>18.181818181818183</v>
      </c>
      <c r="I20" s="755">
        <v>110.55</v>
      </c>
      <c r="J20" s="755">
        <v>96.45</v>
      </c>
      <c r="K20" s="753">
        <v>71.650000000000006</v>
      </c>
      <c r="L20" s="753">
        <v>136.74</v>
      </c>
      <c r="M20" s="753">
        <v>139.04545454545453</v>
      </c>
      <c r="N20" s="753">
        <v>180.04761904761904</v>
      </c>
      <c r="O20" s="753">
        <v>229.125</v>
      </c>
      <c r="P20" s="753">
        <v>147.56818181818181</v>
      </c>
      <c r="Q20" s="753">
        <v>214.82608695652175</v>
      </c>
      <c r="R20" s="753">
        <v>295.86956521739131</v>
      </c>
      <c r="S20" s="753">
        <v>309.11363636363637</v>
      </c>
      <c r="T20" s="753">
        <v>271.34210526315792</v>
      </c>
      <c r="U20" s="753">
        <v>200.95454545454547</v>
      </c>
      <c r="V20" s="753">
        <v>179.04347826086956</v>
      </c>
      <c r="W20" s="753">
        <v>200.95238095238096</v>
      </c>
      <c r="X20" s="753">
        <v>240.03260869565219</v>
      </c>
      <c r="Y20" s="542"/>
    </row>
    <row r="21" spans="1:25" ht="15.75">
      <c r="A21" s="226" t="s">
        <v>714</v>
      </c>
      <c r="B21" s="226" t="s">
        <v>715</v>
      </c>
      <c r="C21" s="226" t="str">
        <f>IF(Innehåll_Content!$E$2="Svenska",A21,B21)</f>
        <v>april</v>
      </c>
      <c r="D21" s="749">
        <v>0.40000000000000008</v>
      </c>
      <c r="E21" s="750">
        <v>0.27500000000000002</v>
      </c>
      <c r="F21" s="751">
        <v>0.98055555555555585</v>
      </c>
      <c r="G21" s="751">
        <v>1.95</v>
      </c>
      <c r="H21" s="752">
        <v>15.3375</v>
      </c>
      <c r="I21" s="755">
        <v>66.75</v>
      </c>
      <c r="J21" s="755">
        <v>110.2</v>
      </c>
      <c r="K21" s="753">
        <v>73.44</v>
      </c>
      <c r="L21" s="753">
        <v>138.24</v>
      </c>
      <c r="M21" s="753">
        <v>144.42500000000001</v>
      </c>
      <c r="N21" s="753">
        <v>173.21052631578948</v>
      </c>
      <c r="O21" s="753">
        <v>210.16666666666666</v>
      </c>
      <c r="P21" s="753">
        <v>147</v>
      </c>
      <c r="Q21" s="753">
        <v>203.13157894736841</v>
      </c>
      <c r="R21" s="753">
        <v>283.02499999999998</v>
      </c>
      <c r="S21" s="753">
        <v>312.72500000000002</v>
      </c>
      <c r="T21" s="753">
        <v>307.09090909090907</v>
      </c>
      <c r="U21" s="753">
        <v>193.86842105263159</v>
      </c>
      <c r="V21" s="753">
        <v>168.5</v>
      </c>
      <c r="W21" s="753">
        <v>202</v>
      </c>
      <c r="X21" s="753">
        <v>207.26315789473685</v>
      </c>
      <c r="Y21" s="543">
        <v>201.16666666666666</v>
      </c>
    </row>
    <row r="22" spans="1:25" ht="15.75">
      <c r="A22" s="226" t="s">
        <v>716</v>
      </c>
      <c r="B22" s="226" t="s">
        <v>717</v>
      </c>
      <c r="C22" s="226" t="str">
        <f>IF(Innehåll_Content!$E$2="Svenska",A22,B22)</f>
        <v>maj</v>
      </c>
      <c r="D22" s="749">
        <v>0.39250000000000002</v>
      </c>
      <c r="E22" s="750">
        <v>0.319047619</v>
      </c>
      <c r="F22" s="751">
        <v>0.73333333333333306</v>
      </c>
      <c r="G22" s="751">
        <v>1.6825000000000003</v>
      </c>
      <c r="H22" s="752">
        <v>13.368421052631579</v>
      </c>
      <c r="I22" s="755">
        <v>49.24</v>
      </c>
      <c r="J22" s="755">
        <v>157.66999999999999</v>
      </c>
      <c r="K22" s="753">
        <v>68</v>
      </c>
      <c r="L22" s="753">
        <v>139.47999999999999</v>
      </c>
      <c r="M22" s="753">
        <v>146.26315789473685</v>
      </c>
      <c r="N22" s="753">
        <v>175.625</v>
      </c>
      <c r="O22" s="753">
        <v>173.42857142857142</v>
      </c>
      <c r="P22" s="753">
        <v>145.28571428571428</v>
      </c>
      <c r="Q22" s="753">
        <v>177.22727272727272</v>
      </c>
      <c r="R22" s="753">
        <v>269.75</v>
      </c>
      <c r="S22" s="753">
        <v>301.76315789473682</v>
      </c>
      <c r="T22" s="753">
        <v>366.76190476190476</v>
      </c>
      <c r="U22" s="753">
        <v>199.26190476190476</v>
      </c>
      <c r="V22" s="753">
        <v>156.88095238095238</v>
      </c>
      <c r="W22" s="753">
        <v>205.21428571428572</v>
      </c>
      <c r="X22" s="753">
        <v>235.81578947368422</v>
      </c>
      <c r="Y22" s="543">
        <v>212.52500000000001</v>
      </c>
    </row>
    <row r="23" spans="1:25" ht="15.75">
      <c r="A23" s="226" t="s">
        <v>718</v>
      </c>
      <c r="B23" s="226" t="s">
        <v>719</v>
      </c>
      <c r="C23" s="226" t="str">
        <f>IF(Innehåll_Content!$E$2="Svenska",A23,B23)</f>
        <v>juni</v>
      </c>
      <c r="D23" s="749">
        <v>0.34999999999999987</v>
      </c>
      <c r="E23" s="750">
        <v>0.35</v>
      </c>
      <c r="F23" s="751">
        <v>0.68499999999999983</v>
      </c>
      <c r="G23" s="751">
        <v>1.450952380952381</v>
      </c>
      <c r="H23" s="752">
        <v>12.4375</v>
      </c>
      <c r="I23" s="755">
        <v>46.56</v>
      </c>
      <c r="J23" s="755">
        <v>156.24</v>
      </c>
      <c r="K23" s="753">
        <v>54.7</v>
      </c>
      <c r="L23" s="753">
        <v>131.38</v>
      </c>
      <c r="M23" s="753">
        <v>145.35</v>
      </c>
      <c r="N23" s="753">
        <v>176.71052631578948</v>
      </c>
      <c r="O23" s="753">
        <v>178.5</v>
      </c>
      <c r="P23" s="753">
        <v>151.81578947368422</v>
      </c>
      <c r="Q23" s="753">
        <v>163.63157894736841</v>
      </c>
      <c r="R23" s="753">
        <v>235.61904761904762</v>
      </c>
      <c r="S23" s="753">
        <v>294.26190476190476</v>
      </c>
      <c r="T23" s="753">
        <v>354.94736842105266</v>
      </c>
      <c r="U23" s="753">
        <v>194.8</v>
      </c>
      <c r="V23" s="753">
        <v>151.27500000000001</v>
      </c>
      <c r="W23" s="753">
        <v>206.67857142857142</v>
      </c>
      <c r="X23" s="753">
        <v>236.38095238095238</v>
      </c>
      <c r="Y23" s="543">
        <v>219.34210526315789</v>
      </c>
    </row>
    <row r="24" spans="1:25" ht="15.75">
      <c r="A24" s="226" t="s">
        <v>720</v>
      </c>
      <c r="B24" s="226" t="s">
        <v>721</v>
      </c>
      <c r="C24" s="226" t="str">
        <f>IF(Innehåll_Content!$E$2="Svenska",A24,B24)</f>
        <v>juli</v>
      </c>
      <c r="D24" s="749">
        <v>0.34999999999999987</v>
      </c>
      <c r="E24" s="750">
        <v>0.35</v>
      </c>
      <c r="F24" s="751">
        <v>0.69999999999999973</v>
      </c>
      <c r="G24" s="751">
        <v>1.3999999999999995</v>
      </c>
      <c r="H24" s="752">
        <v>12.43913043478261</v>
      </c>
      <c r="I24" s="755">
        <v>57.52</v>
      </c>
      <c r="J24" s="755">
        <v>173.32</v>
      </c>
      <c r="K24" s="753">
        <v>54.62</v>
      </c>
      <c r="L24" s="753">
        <v>122.57</v>
      </c>
      <c r="M24" s="753">
        <v>140.02173913043478</v>
      </c>
      <c r="N24" s="753">
        <v>176.95454545454547</v>
      </c>
      <c r="O24" s="753">
        <v>174.68181818181819</v>
      </c>
      <c r="P24" s="753">
        <v>167.27272727272728</v>
      </c>
      <c r="Q24" s="753">
        <v>169.9047619047619</v>
      </c>
      <c r="R24" s="753">
        <v>215.43181818181819</v>
      </c>
      <c r="S24" s="753">
        <v>305.8478260869565</v>
      </c>
      <c r="T24" s="753">
        <v>358.86956521739131</v>
      </c>
      <c r="U24" s="753">
        <v>200.70454545454547</v>
      </c>
      <c r="V24" s="753">
        <v>152.5952380952381</v>
      </c>
      <c r="W24" s="753">
        <v>206.70238095238096</v>
      </c>
      <c r="X24" s="753">
        <v>233.71590909090909</v>
      </c>
      <c r="Y24" s="543">
        <v>226.69565217391303</v>
      </c>
    </row>
    <row r="25" spans="1:25" ht="15.75">
      <c r="A25" s="226" t="s">
        <v>722</v>
      </c>
      <c r="B25" s="226" t="s">
        <v>723</v>
      </c>
      <c r="C25" s="226" t="str">
        <f>IF(Innehåll_Content!$E$2="Svenska",A25,B25)</f>
        <v>augusti</v>
      </c>
      <c r="D25" s="749">
        <v>0.34999999999999987</v>
      </c>
      <c r="E25" s="750">
        <v>0.35</v>
      </c>
      <c r="F25" s="751">
        <v>0.68695652173913035</v>
      </c>
      <c r="G25" s="751">
        <v>1.3999999999999995</v>
      </c>
      <c r="H25" s="752">
        <v>10.876190476190477</v>
      </c>
      <c r="I25" s="755">
        <v>64.66</v>
      </c>
      <c r="J25" s="755">
        <v>209.93</v>
      </c>
      <c r="K25" s="753">
        <v>59.22</v>
      </c>
      <c r="L25" s="753">
        <v>131.22</v>
      </c>
      <c r="M25" s="753">
        <v>145.22619047619048</v>
      </c>
      <c r="N25" s="753">
        <v>181.95238095238096</v>
      </c>
      <c r="O25" s="753">
        <v>186.90909090909091</v>
      </c>
      <c r="P25" s="753">
        <v>173.21739130434781</v>
      </c>
      <c r="Q25" s="753">
        <v>177.52173913043478</v>
      </c>
      <c r="R25" s="753">
        <v>230.93181818181819</v>
      </c>
      <c r="S25" s="753">
        <v>312</v>
      </c>
      <c r="T25" s="753">
        <v>372.04761904761904</v>
      </c>
      <c r="U25" s="753">
        <v>203.86956521739131</v>
      </c>
      <c r="V25" s="753">
        <v>149.96739130434781</v>
      </c>
      <c r="W25" s="753">
        <v>202.45652173913044</v>
      </c>
      <c r="X25" s="753">
        <v>234.78409090909091</v>
      </c>
      <c r="Y25" s="543">
        <v>238.23809523809524</v>
      </c>
    </row>
    <row r="26" spans="1:25" ht="15.75">
      <c r="A26" s="226" t="s">
        <v>724</v>
      </c>
      <c r="B26" s="226" t="s">
        <v>725</v>
      </c>
      <c r="C26" s="226" t="str">
        <f>IF(Innehåll_Content!$E$2="Svenska",A26,B26)</f>
        <v>september</v>
      </c>
      <c r="D26" s="749">
        <v>0.338095238095238</v>
      </c>
      <c r="E26" s="750">
        <v>0.35</v>
      </c>
      <c r="F26" s="751">
        <v>0.52045454545454561</v>
      </c>
      <c r="G26" s="751">
        <v>1.3636363636363642</v>
      </c>
      <c r="H26" s="752">
        <v>6.625</v>
      </c>
      <c r="I26" s="755">
        <v>51.9</v>
      </c>
      <c r="J26" s="755">
        <v>250.35</v>
      </c>
      <c r="K26" s="753">
        <v>58.67</v>
      </c>
      <c r="L26" s="753">
        <v>144.66</v>
      </c>
      <c r="M26" s="753">
        <v>158.25</v>
      </c>
      <c r="N26" s="753">
        <v>186.83333333333334</v>
      </c>
      <c r="O26" s="753">
        <v>201.76190476190476</v>
      </c>
      <c r="P26" s="753">
        <v>184.11764705882354</v>
      </c>
      <c r="Q26" s="753">
        <v>182.5</v>
      </c>
      <c r="R26" s="753">
        <v>221.90909090909091</v>
      </c>
      <c r="S26" s="753">
        <v>331.11363636363637</v>
      </c>
      <c r="T26" s="753">
        <v>365.15909090909093</v>
      </c>
      <c r="U26" s="753">
        <v>211.75</v>
      </c>
      <c r="V26" s="753">
        <v>155.13095238095238</v>
      </c>
      <c r="W26" s="753">
        <v>187.10869565217391</v>
      </c>
      <c r="X26" s="753">
        <v>233.20454545454547</v>
      </c>
      <c r="Y26" s="543">
        <v>240.68181818181819</v>
      </c>
    </row>
    <row r="27" spans="1:25" ht="15.75">
      <c r="A27" s="226" t="s">
        <v>726</v>
      </c>
      <c r="B27" s="226" t="s">
        <v>727</v>
      </c>
      <c r="C27" s="226" t="str">
        <f>IF(Innehåll_Content!$E$2="Svenska",A27,B27)</f>
        <v>oktober</v>
      </c>
      <c r="D27" s="749">
        <v>0.34999999999999987</v>
      </c>
      <c r="E27" s="750">
        <v>0.30681818199999999</v>
      </c>
      <c r="F27" s="751">
        <v>0.55000000000000016</v>
      </c>
      <c r="G27" s="751">
        <v>1.3190476190476195</v>
      </c>
      <c r="H27" s="752">
        <v>5.8840909090909088</v>
      </c>
      <c r="I27" s="755">
        <v>52.23</v>
      </c>
      <c r="J27" s="755">
        <v>202.74</v>
      </c>
      <c r="K27" s="753">
        <v>70.319999999999993</v>
      </c>
      <c r="L27" s="753">
        <v>143.93</v>
      </c>
      <c r="M27" s="753">
        <v>166.43181818181819</v>
      </c>
      <c r="N27" s="753">
        <v>182.60869565217391</v>
      </c>
      <c r="O27" s="753">
        <v>199.43478260869566</v>
      </c>
      <c r="P27" s="753">
        <v>189.97826086956522</v>
      </c>
      <c r="Q27" s="753">
        <v>175.16666666666666</v>
      </c>
      <c r="R27" s="753">
        <v>235.50952380952381</v>
      </c>
      <c r="S27" s="753">
        <v>339.77272727272725</v>
      </c>
      <c r="T27" s="753">
        <v>361.54347826086956</v>
      </c>
      <c r="U27" s="753">
        <v>215.30434782608697</v>
      </c>
      <c r="V27" s="753">
        <v>168.77272727272728</v>
      </c>
      <c r="W27" s="753">
        <v>184.33333333333334</v>
      </c>
      <c r="X27" s="753">
        <v>235.07142857142858</v>
      </c>
      <c r="Y27" s="543">
        <v>240.4891304347826</v>
      </c>
    </row>
    <row r="28" spans="1:25" ht="15.75">
      <c r="A28" s="226" t="s">
        <v>728</v>
      </c>
      <c r="B28" s="226" t="s">
        <v>729</v>
      </c>
      <c r="C28" s="226" t="str">
        <f>IF(Innehåll_Content!$E$2="Svenska",A28,B28)</f>
        <v>november</v>
      </c>
      <c r="D28" s="749">
        <v>0.34999999999999987</v>
      </c>
      <c r="E28" s="750">
        <v>0.347727273</v>
      </c>
      <c r="F28" s="751">
        <v>0.52727272727272723</v>
      </c>
      <c r="G28" s="751">
        <v>1.4636363636363634</v>
      </c>
      <c r="H28" s="752">
        <v>3.3249999999999993</v>
      </c>
      <c r="I28" s="755">
        <v>58.4</v>
      </c>
      <c r="J28" s="755">
        <v>161.88999999999999</v>
      </c>
      <c r="K28" s="753">
        <v>69.319999999999993</v>
      </c>
      <c r="L28" s="753">
        <v>138.02000000000001</v>
      </c>
      <c r="M28" s="753">
        <v>162.64285714285714</v>
      </c>
      <c r="N28" s="753">
        <v>177.08750000000001</v>
      </c>
      <c r="O28" s="753">
        <v>187.28571428571428</v>
      </c>
      <c r="P28" s="753">
        <v>203.36363636363637</v>
      </c>
      <c r="Q28" s="753">
        <v>173.31818181818181</v>
      </c>
      <c r="R28" s="753">
        <v>239.54545454545453</v>
      </c>
      <c r="S28" s="753">
        <v>332.23809523809524</v>
      </c>
      <c r="T28" s="753">
        <v>328.22500000000002</v>
      </c>
      <c r="U28" s="753">
        <v>227.31818181818181</v>
      </c>
      <c r="V28" s="753">
        <v>176.02272727272728</v>
      </c>
      <c r="W28" s="753">
        <v>190.52272727272728</v>
      </c>
      <c r="X28" s="753">
        <v>232.81818181818181</v>
      </c>
      <c r="Y28" s="543">
        <v>242.6</v>
      </c>
    </row>
    <row r="29" spans="1:25" ht="15.75">
      <c r="A29" s="227" t="s">
        <v>730</v>
      </c>
      <c r="B29" s="227" t="s">
        <v>731</v>
      </c>
      <c r="C29" s="227" t="str">
        <f>IF(Innehåll_Content!$E$2="Svenska",A29,B29)</f>
        <v>december</v>
      </c>
      <c r="D29" s="756">
        <v>0.34999999999999987</v>
      </c>
      <c r="E29" s="757">
        <v>0.35</v>
      </c>
      <c r="F29" s="758">
        <v>0.45714285714285713</v>
      </c>
      <c r="G29" s="758">
        <v>1.4428571428571422</v>
      </c>
      <c r="H29" s="759">
        <v>2.0525000000000002</v>
      </c>
      <c r="I29" s="760">
        <v>51.5</v>
      </c>
      <c r="J29" s="760">
        <v>172.26</v>
      </c>
      <c r="K29" s="761">
        <v>64.42</v>
      </c>
      <c r="L29" s="761">
        <v>122.19</v>
      </c>
      <c r="M29" s="761">
        <v>158.72499999999999</v>
      </c>
      <c r="N29" s="761">
        <v>170.02631578947367</v>
      </c>
      <c r="O29" s="761">
        <v>173.26470588235293</v>
      </c>
      <c r="P29" s="761">
        <v>210.52941176470588</v>
      </c>
      <c r="Q29" s="761">
        <v>154.78571428571428</v>
      </c>
      <c r="R29" s="761">
        <v>234.6904761904762</v>
      </c>
      <c r="S29" s="761">
        <v>316.97500000000002</v>
      </c>
      <c r="T29" s="761">
        <v>296.5</v>
      </c>
      <c r="U29" s="761">
        <v>236.47058823529412</v>
      </c>
      <c r="V29" s="761">
        <v>201.47368421052633</v>
      </c>
      <c r="W29" s="761">
        <v>185.0952380952381</v>
      </c>
      <c r="X29" s="761">
        <v>223.42857142857142</v>
      </c>
      <c r="Y29" s="544">
        <v>246.15789473684211</v>
      </c>
    </row>
    <row r="30" spans="1:25" ht="15.75">
      <c r="E30" s="215"/>
      <c r="F30" s="215"/>
      <c r="G30" s="215"/>
      <c r="H30" s="215"/>
      <c r="I30" s="215"/>
      <c r="J30" s="228"/>
      <c r="K30" s="43"/>
      <c r="L30" s="215"/>
      <c r="M30" s="215"/>
      <c r="N30" s="215"/>
      <c r="O30" s="215"/>
      <c r="P30" s="215"/>
      <c r="Q30" s="215"/>
      <c r="R30" s="215"/>
      <c r="S30" s="215"/>
      <c r="T30" s="215"/>
    </row>
    <row r="31" spans="1:25" ht="15.75">
      <c r="A31" s="229" t="s">
        <v>732</v>
      </c>
      <c r="B31" s="229" t="s">
        <v>733</v>
      </c>
      <c r="C31" s="229" t="str">
        <f>IF(Innehåll_Content!$E$2="Svenska",A31,B31)</f>
        <v>Källa: Cleanworld, ICAP och SKM</v>
      </c>
      <c r="D31" s="229"/>
      <c r="E31" s="215"/>
      <c r="F31" s="215"/>
      <c r="G31" s="215"/>
      <c r="H31" s="215"/>
      <c r="I31" s="215"/>
      <c r="J31" s="230"/>
      <c r="K31" s="43"/>
      <c r="L31" s="215"/>
      <c r="M31" s="215"/>
      <c r="N31" s="215"/>
      <c r="O31" s="215"/>
      <c r="P31" s="215"/>
      <c r="Q31" s="215"/>
      <c r="R31" s="215"/>
      <c r="S31" s="215"/>
      <c r="T31" s="215"/>
    </row>
  </sheetData>
  <hyperlinks>
    <hyperlink ref="C1" location="Innehåll_Content!A1" display="Innehåll_Content!A1" xr:uid="{EF014F78-1E8F-4BA0-B5DA-B47E5128AC97}"/>
    <hyperlink ref="A1" location="Innehåll_Content!A1" display="Tillbaka till innehåll" xr:uid="{4957D757-4F42-4047-B8DA-0CD88AC3B3AF}"/>
    <hyperlink ref="B1" location="Innehåll_Content!A1" display="Back to content" xr:uid="{39F9967A-8EED-491F-8022-809C751348F5}"/>
  </hyperlinks>
  <pageMargins left="0.78740157480314965" right="0.78740157480314965" top="1.1023622047244095" bottom="0.62992125984251968" header="0.31496062992125984" footer="0.31496062992125984"/>
  <pageSetup paperSize="9" orientation="portrait" r:id="rId1"/>
  <headerFooter>
    <oddHeader>&amp;L&amp;G</oddHeader>
  </headerFooter>
  <legacyDrawingHF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AC79B-FEB5-4313-9B41-CB951A24D6FC}">
  <sheetPr codeName="Blad17"/>
  <dimension ref="A1:O32"/>
  <sheetViews>
    <sheetView showGridLines="0" topLeftCell="C1" zoomScaleNormal="100" workbookViewId="0">
      <selection activeCell="M48" sqref="M48"/>
    </sheetView>
  </sheetViews>
  <sheetFormatPr defaultColWidth="11.6640625" defaultRowHeight="15.75"/>
  <cols>
    <col min="1" max="2" width="11.6640625" style="1" hidden="1" customWidth="1"/>
    <col min="3" max="3" width="37.6640625" style="1" customWidth="1"/>
    <col min="4" max="6" width="17.83203125" style="1" bestFit="1" customWidth="1"/>
    <col min="7" max="7" width="18.5" style="1" bestFit="1" customWidth="1"/>
    <col min="8" max="8" width="14.33203125" style="1" bestFit="1" customWidth="1"/>
    <col min="9" max="9" width="14" style="1" bestFit="1" customWidth="1"/>
    <col min="10" max="10" width="17" style="1" bestFit="1" customWidth="1"/>
    <col min="11" max="11" width="14.83203125" style="1" bestFit="1" customWidth="1"/>
    <col min="12" max="12" width="14.33203125" style="1" bestFit="1" customWidth="1"/>
    <col min="13" max="13" width="17" style="1" bestFit="1" customWidth="1"/>
    <col min="14" max="14" width="14.83203125" style="11" bestFit="1" customWidth="1"/>
    <col min="15" max="15" width="14" style="1" bestFit="1" customWidth="1"/>
    <col min="16" max="16" width="11" style="1" customWidth="1"/>
    <col min="17" max="16384" width="11.6640625" style="1"/>
  </cols>
  <sheetData>
    <row r="1" spans="1:12">
      <c r="A1" s="405" t="s">
        <v>64</v>
      </c>
      <c r="B1" s="405" t="s">
        <v>65</v>
      </c>
      <c r="C1" s="548" t="str">
        <f>IF(Innehåll_Content!$E$2="Svenska",A1,B1)</f>
        <v>Tillbaka till innehåll</v>
      </c>
      <c r="D1" s="269"/>
      <c r="E1" s="269"/>
      <c r="F1" s="269"/>
      <c r="G1" s="269"/>
      <c r="H1" s="269"/>
    </row>
    <row r="2" spans="1:12" ht="20.25">
      <c r="A2" s="52" t="s">
        <v>734</v>
      </c>
      <c r="B2" s="52" t="s">
        <v>735</v>
      </c>
      <c r="C2" s="52" t="str">
        <f>IF(Innehåll_Content!$E$2="Svenska",A2,B2)</f>
        <v>23. Ursprungsgarantier</v>
      </c>
      <c r="D2" s="52"/>
      <c r="E2" s="52"/>
      <c r="F2" s="52"/>
      <c r="G2" s="52"/>
      <c r="H2" s="52"/>
    </row>
    <row r="3" spans="1:12">
      <c r="A3" s="4" t="s">
        <v>736</v>
      </c>
      <c r="B3" s="10" t="s">
        <v>737</v>
      </c>
      <c r="C3" s="557" t="str">
        <f>IF(Innehåll_Content!$E$2="Svenska",A3,B3)</f>
        <v>Utfärdade ursprungsgarantier fördelat på år och energikälla, antal miljoner, 2021-2024</v>
      </c>
      <c r="D3" s="4"/>
      <c r="E3" s="4"/>
      <c r="F3" s="4"/>
      <c r="G3" s="4"/>
      <c r="H3" s="4"/>
      <c r="I3" s="4"/>
    </row>
    <row r="4" spans="1:12" s="4" customFormat="1">
      <c r="A4" s="10" t="s">
        <v>738</v>
      </c>
      <c r="B4" s="10" t="s">
        <v>739</v>
      </c>
      <c r="C4" s="556" t="str">
        <f>IF(Innehåll_Content!$E$2="Svenska",A4,B4)</f>
        <v xml:space="preserve">Anm: Till följd av övergången till ett nytt kontoföringssystem saknas data för utfärdande för vissa anläggningar ännu för sista kvartalet av 2023.  </v>
      </c>
      <c r="D4" s="10"/>
      <c r="E4" s="10"/>
      <c r="F4" s="10"/>
      <c r="G4" s="531"/>
      <c r="H4" s="10"/>
      <c r="I4" s="10"/>
    </row>
    <row r="5" spans="1:12" s="4" customFormat="1">
      <c r="A5" s="3"/>
      <c r="B5" s="3"/>
      <c r="C5" s="3"/>
      <c r="D5" s="790">
        <v>2024</v>
      </c>
      <c r="E5" s="791"/>
      <c r="F5" s="790">
        <v>2023</v>
      </c>
      <c r="G5" s="791"/>
      <c r="H5" s="790">
        <v>2022</v>
      </c>
      <c r="I5" s="791"/>
      <c r="J5" s="790">
        <v>2021</v>
      </c>
      <c r="K5" s="791"/>
    </row>
    <row r="6" spans="1:12" s="4" customFormat="1">
      <c r="D6" s="331" t="s">
        <v>740</v>
      </c>
      <c r="E6" s="329" t="s">
        <v>741</v>
      </c>
      <c r="F6" s="331" t="s">
        <v>740</v>
      </c>
      <c r="G6" s="329" t="s">
        <v>741</v>
      </c>
      <c r="H6" s="331" t="s">
        <v>740</v>
      </c>
      <c r="I6" s="329" t="s">
        <v>741</v>
      </c>
      <c r="J6" s="331" t="s">
        <v>740</v>
      </c>
      <c r="K6" s="329" t="s">
        <v>741</v>
      </c>
    </row>
    <row r="7" spans="1:12" s="4" customFormat="1">
      <c r="A7" s="5" t="s">
        <v>76</v>
      </c>
      <c r="B7" s="1" t="s">
        <v>702</v>
      </c>
      <c r="C7" s="1" t="str">
        <f>IF(Innehåll_Content!$E$2="Svenska",A7,B7)</f>
        <v>Biokraft</v>
      </c>
      <c r="D7" s="332">
        <v>6.5</v>
      </c>
      <c r="E7" s="330">
        <v>2.2999999999999998</v>
      </c>
      <c r="F7" s="332">
        <v>9.1999999999999993</v>
      </c>
      <c r="G7" s="330">
        <v>1.9</v>
      </c>
      <c r="H7" s="332">
        <v>10.4</v>
      </c>
      <c r="I7" s="330">
        <v>2.2000000000000002</v>
      </c>
      <c r="J7" s="332">
        <v>9.6999999999999993</v>
      </c>
      <c r="K7" s="330">
        <v>2.2000000000000002</v>
      </c>
    </row>
    <row r="8" spans="1:12" s="4" customFormat="1">
      <c r="A8" s="5" t="s">
        <v>80</v>
      </c>
      <c r="B8" s="1" t="s">
        <v>81</v>
      </c>
      <c r="C8" s="1" t="str">
        <f>IF(Innehåll_Content!$E$2="Svenska",A8,B8)</f>
        <v>Kärnkraft</v>
      </c>
      <c r="D8" s="332">
        <v>29.4</v>
      </c>
      <c r="E8" s="330">
        <v>19.899999999999999</v>
      </c>
      <c r="F8" s="332">
        <v>31.4</v>
      </c>
      <c r="G8" s="334">
        <v>14.3</v>
      </c>
      <c r="H8" s="332">
        <v>37.4</v>
      </c>
      <c r="I8" s="330">
        <v>13.7</v>
      </c>
      <c r="J8" s="332">
        <v>40</v>
      </c>
      <c r="K8" s="330">
        <v>11</v>
      </c>
    </row>
    <row r="9" spans="1:12" s="4" customFormat="1">
      <c r="A9" s="5" t="s">
        <v>74</v>
      </c>
      <c r="B9" s="1" t="s">
        <v>75</v>
      </c>
      <c r="C9" s="1" t="str">
        <f>IF(Innehåll_Content!$E$2="Svenska",A9,B9)</f>
        <v>Vindkraft</v>
      </c>
      <c r="D9" s="332">
        <v>5.2</v>
      </c>
      <c r="E9" s="330">
        <v>36.200000000000003</v>
      </c>
      <c r="F9" s="332">
        <v>4.0999999999999996</v>
      </c>
      <c r="G9" s="334">
        <v>29.3</v>
      </c>
      <c r="H9" s="332">
        <v>4.9000000000000004</v>
      </c>
      <c r="I9" s="330">
        <v>27.6</v>
      </c>
      <c r="J9" s="332">
        <v>4.5999999999999996</v>
      </c>
      <c r="K9" s="330">
        <v>21.3</v>
      </c>
    </row>
    <row r="10" spans="1:12" s="4" customFormat="1">
      <c r="A10" s="5" t="s">
        <v>70</v>
      </c>
      <c r="B10" s="5" t="s">
        <v>98</v>
      </c>
      <c r="C10" s="5" t="str">
        <f>IF(Innehåll_Content!$E$2="Svenska",A10,B10)</f>
        <v>Vattenkraft</v>
      </c>
      <c r="D10" s="332">
        <v>15.3</v>
      </c>
      <c r="E10" s="330">
        <v>50.1</v>
      </c>
      <c r="F10" s="332">
        <v>15.9</v>
      </c>
      <c r="G10" s="330">
        <v>48.2</v>
      </c>
      <c r="H10" s="332">
        <v>18.899999999999999</v>
      </c>
      <c r="I10" s="330">
        <v>50.9</v>
      </c>
      <c r="J10" s="332">
        <v>20.399999999999999</v>
      </c>
      <c r="K10" s="330">
        <v>52.9</v>
      </c>
    </row>
    <row r="11" spans="1:12">
      <c r="A11" s="1" t="s">
        <v>72</v>
      </c>
      <c r="B11" s="5" t="s">
        <v>73</v>
      </c>
      <c r="C11" s="5" t="str">
        <f>IF(Innehåll_Content!$E$2="Svenska",A11,B11)</f>
        <v>Solkraft</v>
      </c>
      <c r="D11" s="332">
        <v>0.4</v>
      </c>
      <c r="E11" s="330">
        <v>0</v>
      </c>
      <c r="F11" s="332">
        <v>0.4</v>
      </c>
      <c r="G11" s="335">
        <v>0</v>
      </c>
      <c r="H11" s="332">
        <v>0.4</v>
      </c>
      <c r="I11" s="330">
        <v>0</v>
      </c>
      <c r="J11" s="332">
        <v>0.3</v>
      </c>
      <c r="K11" s="330">
        <v>0</v>
      </c>
    </row>
    <row r="12" spans="1:12">
      <c r="A12" s="1" t="s">
        <v>86</v>
      </c>
      <c r="B12" s="9" t="s">
        <v>87</v>
      </c>
      <c r="C12" s="9" t="str">
        <f>IF(Innehåll_Content!$E$2="Svenska",A12,B12)</f>
        <v>Totalt</v>
      </c>
      <c r="D12" s="561">
        <v>56.800000000000004</v>
      </c>
      <c r="E12" s="562">
        <v>108.5</v>
      </c>
      <c r="F12" s="561">
        <v>61</v>
      </c>
      <c r="G12" s="562">
        <v>93.7</v>
      </c>
      <c r="H12" s="561">
        <v>71.900000000000006</v>
      </c>
      <c r="I12" s="562">
        <v>94.4</v>
      </c>
      <c r="J12" s="561">
        <v>75</v>
      </c>
      <c r="K12" s="562">
        <v>87.4</v>
      </c>
    </row>
    <row r="13" spans="1:12">
      <c r="A13" s="4" t="s">
        <v>742</v>
      </c>
      <c r="B13" s="4" t="s">
        <v>83</v>
      </c>
      <c r="C13" s="4" t="str">
        <f>IF(Innehåll_Content!$E$2="Svenska",A13,B13)</f>
        <v>Källa: Energimyndigheten (Sveriges kontoföringssystem för elcertifikat och ursprungsgarantier (Cesar))</v>
      </c>
      <c r="D13" s="10"/>
      <c r="E13" s="10"/>
      <c r="F13" s="10"/>
      <c r="G13" s="10"/>
      <c r="H13" s="10"/>
      <c r="I13" s="276"/>
      <c r="J13" s="276"/>
    </row>
    <row r="14" spans="1:12" s="4" customFormat="1">
      <c r="D14" s="276"/>
      <c r="E14" s="276"/>
      <c r="F14" s="276"/>
      <c r="G14" s="276"/>
      <c r="H14" s="276"/>
      <c r="I14" s="276"/>
      <c r="J14" s="276"/>
    </row>
    <row r="15" spans="1:12" s="4" customFormat="1">
      <c r="D15" s="276"/>
      <c r="E15" s="276"/>
      <c r="F15" s="276"/>
      <c r="G15" s="276"/>
      <c r="H15" s="276"/>
      <c r="I15" s="276"/>
      <c r="J15" s="40"/>
      <c r="K15" s="40"/>
      <c r="L15" s="40"/>
    </row>
    <row r="16" spans="1:12" s="4" customFormat="1">
      <c r="A16" s="361" t="s">
        <v>743</v>
      </c>
      <c r="B16" s="361" t="s">
        <v>744</v>
      </c>
      <c r="C16" s="361" t="str">
        <f>IF(Innehåll_Content!$E$2="Svenska",A16,B16)</f>
        <v>Genomsnittspris per månad för EECS-UG, euro/MWh, 2021-2024</v>
      </c>
      <c r="D16" s="276"/>
      <c r="E16" s="276"/>
      <c r="F16" s="276"/>
      <c r="G16" s="276"/>
      <c r="H16" s="276"/>
      <c r="I16" s="276"/>
      <c r="J16" s="21"/>
      <c r="K16" s="21"/>
      <c r="L16" s="21"/>
    </row>
    <row r="17" spans="1:15" s="4" customFormat="1">
      <c r="A17" s="361" t="s">
        <v>745</v>
      </c>
      <c r="B17" s="361" t="s">
        <v>746</v>
      </c>
      <c r="C17" s="555" t="str">
        <f>IF(Innehåll_Content!$E$2="Svenska",A17,B17)</f>
        <v>Anm: Prisdata för vind saknas från 18 maj 2021 till och med 15 september 2021.</v>
      </c>
      <c r="D17" s="5"/>
      <c r="E17" s="5"/>
      <c r="F17" s="5"/>
      <c r="G17" s="5"/>
      <c r="H17" s="5"/>
      <c r="I17" s="276"/>
      <c r="J17" s="21"/>
      <c r="K17" s="21"/>
      <c r="L17" s="21"/>
    </row>
    <row r="18" spans="1:15" s="4" customFormat="1">
      <c r="C18" s="294"/>
      <c r="D18" s="3"/>
      <c r="E18" s="3">
        <v>2024</v>
      </c>
      <c r="F18" s="707"/>
      <c r="G18" s="3"/>
      <c r="H18" s="708">
        <v>2023</v>
      </c>
      <c r="I18" s="707"/>
      <c r="J18" s="3"/>
      <c r="K18" s="3">
        <v>2022</v>
      </c>
      <c r="L18" s="709"/>
      <c r="M18" s="3"/>
      <c r="N18" s="3">
        <v>2021</v>
      </c>
      <c r="O18" s="707"/>
    </row>
    <row r="19" spans="1:15">
      <c r="A19" s="9"/>
      <c r="B19" s="9"/>
      <c r="C19" s="292"/>
      <c r="D19" s="327" t="str">
        <f>IF(Innehåll_Content!$E$2="Svenska",A7,B7)</f>
        <v>Biokraft</v>
      </c>
      <c r="E19" s="9" t="str">
        <f>IF(Innehåll_Content!$E$2="Svenska",A10,B10)</f>
        <v>Vattenkraft</v>
      </c>
      <c r="F19" s="563" t="str">
        <f>IF(Innehåll_Content!$E$2="Svenska",A9,B9)</f>
        <v>Vindkraft</v>
      </c>
      <c r="G19" s="9" t="str">
        <f>IF(Innehåll_Content!$E$2="Svenska",A7,B7)</f>
        <v>Biokraft</v>
      </c>
      <c r="H19" s="9" t="str">
        <f>IF(Innehåll_Content!$E$2="Svenska",A10,B10)</f>
        <v>Vattenkraft</v>
      </c>
      <c r="I19" s="563" t="str">
        <f>IF(Innehåll_Content!$E$2="Svenska",A9,B9)</f>
        <v>Vindkraft</v>
      </c>
      <c r="J19" s="9" t="str">
        <f>IF(Innehåll_Content!$E$2="Svenska",A7,B7)</f>
        <v>Biokraft</v>
      </c>
      <c r="K19" s="9" t="str">
        <f>IF(Innehåll_Content!$E$2="Svenska",A10,B10)</f>
        <v>Vattenkraft</v>
      </c>
      <c r="L19" s="563" t="str">
        <f>IF(Innehåll_Content!$E$2="Svenska",A9,B9)</f>
        <v>Vindkraft</v>
      </c>
      <c r="M19" s="9" t="str">
        <f>IF(Innehåll_Content!$E$2="Svenska",A7,B7)</f>
        <v>Biokraft</v>
      </c>
      <c r="N19" s="9" t="str">
        <f>IF(Innehåll_Content!$E$2="Svenska",A10,B10)</f>
        <v>Vattenkraft</v>
      </c>
      <c r="O19" s="563" t="str">
        <f>IF(Innehåll_Content!$E$2="Svenska",A9,B9)</f>
        <v>Vindkraft</v>
      </c>
    </row>
    <row r="20" spans="1:15">
      <c r="A20" s="5" t="s">
        <v>709</v>
      </c>
      <c r="B20" s="1" t="s">
        <v>747</v>
      </c>
      <c r="C20" s="1" t="str">
        <f>IF(Innehåll_Content!$E$2="Svenska",A20,B20)</f>
        <v>Januari</v>
      </c>
      <c r="D20" s="332">
        <v>3.5113636363636362</v>
      </c>
      <c r="E20" s="445">
        <v>3.747727272727273</v>
      </c>
      <c r="F20" s="330">
        <v>3.8499999999999996</v>
      </c>
      <c r="G20" s="558">
        <v>6.6761904760000004</v>
      </c>
      <c r="H20" s="445">
        <v>7.5528571429999998</v>
      </c>
      <c r="I20" s="330">
        <v>7.5223809519999998</v>
      </c>
      <c r="J20" s="445"/>
      <c r="K20" s="445">
        <v>2.0488888890000001</v>
      </c>
      <c r="L20" s="335">
        <v>1.9444444439999999</v>
      </c>
      <c r="M20" s="333"/>
      <c r="N20" s="445"/>
      <c r="O20" s="330"/>
    </row>
    <row r="21" spans="1:15">
      <c r="A21" s="1" t="s">
        <v>748</v>
      </c>
      <c r="B21" s="1" t="s">
        <v>711</v>
      </c>
      <c r="C21" s="1" t="str">
        <f>IF(Innehåll_Content!$E$2="Svenska",A21,B21)</f>
        <v>Februari</v>
      </c>
      <c r="D21" s="332">
        <v>2.830000000000001</v>
      </c>
      <c r="E21" s="445">
        <v>2.9225000000000003</v>
      </c>
      <c r="F21" s="330">
        <v>2.9875000000000003</v>
      </c>
      <c r="G21" s="558">
        <v>6.335</v>
      </c>
      <c r="H21" s="445">
        <v>6.6520000000000001</v>
      </c>
      <c r="I21" s="330">
        <v>6.54</v>
      </c>
      <c r="J21" s="445"/>
      <c r="K21" s="445">
        <v>2.3820000000000001</v>
      </c>
      <c r="L21" s="335">
        <v>2.2930000000000001</v>
      </c>
      <c r="M21" s="333"/>
      <c r="N21" s="445"/>
      <c r="O21" s="330"/>
    </row>
    <row r="22" spans="1:15">
      <c r="A22" s="1" t="s">
        <v>749</v>
      </c>
      <c r="B22" s="1" t="s">
        <v>713</v>
      </c>
      <c r="C22" s="1" t="str">
        <f>IF(Innehåll_Content!$E$2="Svenska",A22,B22)</f>
        <v>Mars</v>
      </c>
      <c r="D22" s="332">
        <v>1.7410526315789472</v>
      </c>
      <c r="E22" s="445">
        <v>1.8263157894736843</v>
      </c>
      <c r="F22" s="330">
        <v>1.8578947368421055</v>
      </c>
      <c r="G22" s="558">
        <v>6.3</v>
      </c>
      <c r="H22" s="445">
        <v>7.565217391</v>
      </c>
      <c r="I22" s="330">
        <v>7.5034782609999997</v>
      </c>
      <c r="J22" s="445"/>
      <c r="K22" s="445">
        <v>2.0930434779999998</v>
      </c>
      <c r="L22" s="330">
        <v>2.1086956520000002</v>
      </c>
      <c r="M22" s="333"/>
      <c r="N22" s="445">
        <v>0.40500000000000003</v>
      </c>
      <c r="O22" s="330">
        <v>0.4</v>
      </c>
    </row>
    <row r="23" spans="1:15">
      <c r="A23" s="1" t="s">
        <v>715</v>
      </c>
      <c r="B23" s="1" t="s">
        <v>715</v>
      </c>
      <c r="C23" s="1" t="str">
        <f>IF(Innehåll_Content!$E$2="Svenska",A23,B23)</f>
        <v>April</v>
      </c>
      <c r="D23" s="332">
        <v>1.5590476190476192</v>
      </c>
      <c r="E23" s="445">
        <v>1.6499999999999992</v>
      </c>
      <c r="F23" s="330">
        <v>1.6785714285714279</v>
      </c>
      <c r="G23" s="445">
        <v>6.994444444</v>
      </c>
      <c r="H23" s="445">
        <v>7.7422222219999997</v>
      </c>
      <c r="I23" s="330">
        <v>7.625</v>
      </c>
      <c r="J23" s="445"/>
      <c r="K23" s="445">
        <v>2.1444444439999999</v>
      </c>
      <c r="L23" s="330">
        <v>2.1327777779999999</v>
      </c>
      <c r="M23" s="333"/>
      <c r="N23" s="445">
        <v>0.426315789</v>
      </c>
      <c r="O23" s="330">
        <v>0.413157895</v>
      </c>
    </row>
    <row r="24" spans="1:15">
      <c r="A24" s="1" t="s">
        <v>750</v>
      </c>
      <c r="B24" s="1" t="s">
        <v>717</v>
      </c>
      <c r="C24" s="1" t="str">
        <f>IF(Innehåll_Content!$E$2="Svenska",A24,B24)</f>
        <v>Maj</v>
      </c>
      <c r="D24" s="332">
        <v>1.0320000000000003</v>
      </c>
      <c r="E24" s="445">
        <v>1.0974999999999997</v>
      </c>
      <c r="F24" s="330">
        <v>1.1175000000000002</v>
      </c>
      <c r="G24" s="445">
        <v>7.1928571430000003</v>
      </c>
      <c r="H24" s="445">
        <v>7.5423809520000002</v>
      </c>
      <c r="I24" s="330">
        <v>7.4523809520000004</v>
      </c>
      <c r="J24" s="445"/>
      <c r="K24" s="445">
        <v>2.0776190479999999</v>
      </c>
      <c r="L24" s="330">
        <v>2.0823809519999998</v>
      </c>
      <c r="M24" s="333"/>
      <c r="N24" s="445">
        <v>0.65473684200000004</v>
      </c>
      <c r="O24" s="330">
        <v>0.54400000000000004</v>
      </c>
    </row>
    <row r="25" spans="1:15">
      <c r="A25" s="1" t="s">
        <v>751</v>
      </c>
      <c r="B25" s="1" t="s">
        <v>719</v>
      </c>
      <c r="C25" s="1" t="str">
        <f>IF(Innehåll_Content!$E$2="Svenska",A25,B25)</f>
        <v>Juni</v>
      </c>
      <c r="D25" s="332">
        <v>1.0305555555555554</v>
      </c>
      <c r="E25" s="445">
        <v>1.1194444444444447</v>
      </c>
      <c r="F25" s="330">
        <v>1.1277777777777778</v>
      </c>
      <c r="G25" s="445">
        <v>6.3120000000000003</v>
      </c>
      <c r="H25" s="445">
        <v>6.6859999999999999</v>
      </c>
      <c r="I25" s="330">
        <v>6.5594999999999999</v>
      </c>
      <c r="J25" s="445"/>
      <c r="K25" s="445">
        <v>2.2854999999999999</v>
      </c>
      <c r="L25" s="330">
        <v>2.2799999999999998</v>
      </c>
      <c r="M25" s="333"/>
      <c r="N25" s="445">
        <v>0.678571429</v>
      </c>
      <c r="O25" s="330"/>
    </row>
    <row r="26" spans="1:15">
      <c r="A26" s="1" t="s">
        <v>752</v>
      </c>
      <c r="B26" s="1" t="s">
        <v>721</v>
      </c>
      <c r="C26" s="1" t="str">
        <f>IF(Innehåll_Content!$E$2="Svenska",A26,B26)</f>
        <v>Juli</v>
      </c>
      <c r="D26" s="332">
        <v>0.94347826086956488</v>
      </c>
      <c r="E26" s="445">
        <v>1.0978260869565222</v>
      </c>
      <c r="F26" s="330">
        <v>1.104347826086957</v>
      </c>
      <c r="G26" s="445">
        <v>6.2857142860000002</v>
      </c>
      <c r="H26" s="445">
        <v>6.5190476190000002</v>
      </c>
      <c r="I26" s="330">
        <v>6.4619047619999996</v>
      </c>
      <c r="J26" s="445"/>
      <c r="K26" s="445">
        <v>2.5310000000000001</v>
      </c>
      <c r="L26" s="330">
        <v>2.4900000000000002</v>
      </c>
      <c r="M26" s="333"/>
      <c r="N26" s="445">
        <v>0.81136363600000005</v>
      </c>
      <c r="O26" s="330"/>
    </row>
    <row r="27" spans="1:15">
      <c r="A27" s="1" t="s">
        <v>753</v>
      </c>
      <c r="B27" s="1" t="s">
        <v>723</v>
      </c>
      <c r="C27" s="1" t="str">
        <f>IF(Innehåll_Content!$E$2="Svenska",A27,B27)</f>
        <v>Augusti</v>
      </c>
      <c r="D27" s="332">
        <v>0.95454545454545425</v>
      </c>
      <c r="E27" s="445">
        <v>1.0181818181818179</v>
      </c>
      <c r="F27" s="330">
        <v>1.0409090909090908</v>
      </c>
      <c r="G27" s="445">
        <v>5.8086956519999999</v>
      </c>
      <c r="H27" s="445">
        <v>5.9521739130000002</v>
      </c>
      <c r="I27" s="330">
        <v>6.2413043479999999</v>
      </c>
      <c r="J27" s="445"/>
      <c r="K27" s="445">
        <v>3.1969565219999998</v>
      </c>
      <c r="L27" s="330">
        <v>3.1247826089999999</v>
      </c>
      <c r="M27" s="333"/>
      <c r="N27" s="445">
        <v>0.90136363600000002</v>
      </c>
      <c r="O27" s="330"/>
    </row>
    <row r="28" spans="1:15">
      <c r="A28" s="1" t="s">
        <v>725</v>
      </c>
      <c r="B28" s="1" t="s">
        <v>725</v>
      </c>
      <c r="C28" s="1" t="str">
        <f>IF(Innehåll_Content!$E$2="Svenska",A28,B28)</f>
        <v>September</v>
      </c>
      <c r="D28" s="332">
        <v>0.83857142857142886</v>
      </c>
      <c r="E28" s="445">
        <v>0.81666666666666676</v>
      </c>
      <c r="F28" s="330">
        <v>0.85904761904761884</v>
      </c>
      <c r="G28" s="445">
        <v>5.2428571430000002</v>
      </c>
      <c r="H28" s="445">
        <v>5.5295238099999997</v>
      </c>
      <c r="I28" s="330">
        <v>5.5071428569999998</v>
      </c>
      <c r="J28" s="445"/>
      <c r="K28" s="445">
        <v>3.7172727270000001</v>
      </c>
      <c r="L28" s="330">
        <v>3.5968181819999998</v>
      </c>
      <c r="M28" s="333"/>
      <c r="N28" s="445">
        <v>1.291428571</v>
      </c>
      <c r="O28" s="330">
        <v>1.4019999999999999</v>
      </c>
    </row>
    <row r="29" spans="1:15">
      <c r="A29" s="1" t="s">
        <v>754</v>
      </c>
      <c r="B29" s="1" t="s">
        <v>727</v>
      </c>
      <c r="C29" s="1" t="str">
        <f>IF(Innehåll_Content!$E$2="Svenska",A29,B29)</f>
        <v>Oktober</v>
      </c>
      <c r="D29" s="332">
        <v>0.54260869565217407</v>
      </c>
      <c r="E29" s="445">
        <v>0.52826086956521723</v>
      </c>
      <c r="F29" s="330">
        <v>0.52826086956521734</v>
      </c>
      <c r="G29" s="445">
        <v>4.1863636360000003</v>
      </c>
      <c r="H29" s="445">
        <v>4.2172727270000001</v>
      </c>
      <c r="I29" s="330">
        <v>4.3227272729999999</v>
      </c>
      <c r="J29" s="445"/>
      <c r="K29" s="445">
        <v>4.7895238100000004</v>
      </c>
      <c r="L29" s="330">
        <v>4.6995238099999996</v>
      </c>
      <c r="M29" s="333"/>
      <c r="N29" s="445">
        <v>1.5457142859999999</v>
      </c>
      <c r="O29" s="330">
        <v>1.565714286</v>
      </c>
    </row>
    <row r="30" spans="1:15">
      <c r="A30" s="1" t="s">
        <v>729</v>
      </c>
      <c r="B30" s="1" t="s">
        <v>729</v>
      </c>
      <c r="C30" s="1" t="str">
        <f>IF(Innehåll_Content!$E$2="Svenska",A30,B30)</f>
        <v>November</v>
      </c>
      <c r="D30" s="332">
        <v>0.39619047619047609</v>
      </c>
      <c r="E30" s="445">
        <v>0.39238095238095233</v>
      </c>
      <c r="F30" s="330">
        <v>0.39142857142857135</v>
      </c>
      <c r="G30" s="445">
        <v>3.5327272729999999</v>
      </c>
      <c r="H30" s="445">
        <v>3.8545454549999998</v>
      </c>
      <c r="I30" s="330">
        <v>3.8250000000000002</v>
      </c>
      <c r="J30" s="445"/>
      <c r="K30" s="445">
        <v>7.3577272730000001</v>
      </c>
      <c r="L30" s="330">
        <v>7.0568181819999998</v>
      </c>
      <c r="M30" s="333"/>
      <c r="N30" s="445">
        <v>1.721818182</v>
      </c>
      <c r="O30" s="330">
        <v>1.663636364</v>
      </c>
    </row>
    <row r="31" spans="1:15">
      <c r="A31" s="1" t="s">
        <v>731</v>
      </c>
      <c r="B31" s="9" t="s">
        <v>731</v>
      </c>
      <c r="C31" s="9" t="str">
        <f>IF(Innehåll_Content!$E$2="Svenska",A31,B31)</f>
        <v>December</v>
      </c>
      <c r="D31" s="615">
        <v>0.37999999999999995</v>
      </c>
      <c r="E31" s="446">
        <v>0.43055555555555552</v>
      </c>
      <c r="F31" s="560">
        <v>0.43500000000000005</v>
      </c>
      <c r="G31" s="446">
        <v>3.4757894739999999</v>
      </c>
      <c r="H31" s="446">
        <v>3.489473684</v>
      </c>
      <c r="I31" s="560">
        <v>3.4684210530000001</v>
      </c>
      <c r="J31" s="446">
        <v>6.5333333329999999</v>
      </c>
      <c r="K31" s="446">
        <v>6.8309523810000004</v>
      </c>
      <c r="L31" s="560">
        <v>7.0071428569999998</v>
      </c>
      <c r="M31" s="559"/>
      <c r="N31" s="446">
        <v>1.9452380949999999</v>
      </c>
      <c r="O31" s="560">
        <v>1.832857143</v>
      </c>
    </row>
    <row r="32" spans="1:15">
      <c r="A32" s="1" t="s">
        <v>755</v>
      </c>
      <c r="B32" s="1" t="s">
        <v>756</v>
      </c>
      <c r="C32" s="1" t="str">
        <f>IF(Innehåll_Content!$E$2="Svenska",A32,B32)</f>
        <v>Källa: Svensk Kraftmäkling AB / SKM Market Predictor AS</v>
      </c>
    </row>
  </sheetData>
  <mergeCells count="4">
    <mergeCell ref="J5:K5"/>
    <mergeCell ref="D5:E5"/>
    <mergeCell ref="F5:G5"/>
    <mergeCell ref="H5:I5"/>
  </mergeCells>
  <hyperlinks>
    <hyperlink ref="C1" location="Innehåll_Content!A1" display="Innehåll_Content!A1" xr:uid="{6972E6F1-B684-4142-BBCA-291D0F1A9291}"/>
    <hyperlink ref="A1" location="Innehåll_Content!A1" display="Tillbaka till innehåll" xr:uid="{7ED28D5E-717F-4658-A76E-B59862E889E4}"/>
    <hyperlink ref="B1" location="Innehåll_Content!A1" display="Back to content" xr:uid="{3C5E68AD-DD6E-415F-98F5-AE5A4855B807}"/>
  </hyperlinks>
  <pageMargins left="0.78740157480314965" right="0.78740157480314965" top="1.1023622047244095" bottom="0.62992125984251968" header="0.31496062992125984" footer="0.31496062992125984"/>
  <pageSetup paperSize="9" orientation="portrait" r:id="rId1"/>
  <headerFooter>
    <oddHeader>&amp;L&amp;G</oddHeader>
  </headerFooter>
  <legacyDrawingHF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B504B-5D0A-4A8F-9B92-AD39C49F1629}">
  <sheetPr codeName="Blad18"/>
  <dimension ref="A1:X30"/>
  <sheetViews>
    <sheetView showGridLines="0" zoomScaleNormal="100" workbookViewId="0">
      <pane xSplit="3" ySplit="2" topLeftCell="D3" activePane="bottomRight" state="frozen"/>
      <selection activeCell="M48" sqref="M48"/>
      <selection pane="topRight" activeCell="M48" sqref="M48"/>
      <selection pane="bottomLeft" activeCell="M48" sqref="M48"/>
      <selection pane="bottomRight" activeCell="M48" sqref="M48"/>
    </sheetView>
  </sheetViews>
  <sheetFormatPr defaultColWidth="11.6640625" defaultRowHeight="15.75"/>
  <cols>
    <col min="1" max="2" width="11.6640625" style="1" hidden="1" customWidth="1"/>
    <col min="3" max="3" width="81.6640625" style="205" customWidth="1"/>
    <col min="4" max="13" width="10.83203125" style="1" customWidth="1"/>
    <col min="14" max="14" width="10.83203125" style="11" customWidth="1"/>
    <col min="15" max="20" width="10.83203125" style="1" customWidth="1"/>
    <col min="21" max="26" width="11" style="1" customWidth="1"/>
    <col min="27" max="16384" width="11.6640625" style="1"/>
  </cols>
  <sheetData>
    <row r="1" spans="1:24">
      <c r="A1" s="457" t="s">
        <v>64</v>
      </c>
      <c r="B1" s="457" t="s">
        <v>65</v>
      </c>
      <c r="C1" s="549" t="str">
        <f>IF(Innehåll_Content!$E$2="Svenska",A1,B1)</f>
        <v>Tillbaka till innehåll</v>
      </c>
      <c r="D1" s="296"/>
      <c r="E1" s="269"/>
      <c r="F1" s="269"/>
      <c r="G1" s="269"/>
      <c r="H1" s="269"/>
    </row>
    <row r="2" spans="1:24" ht="20.25">
      <c r="A2" s="52" t="s">
        <v>757</v>
      </c>
      <c r="B2" s="52" t="s">
        <v>758</v>
      </c>
      <c r="C2" s="52" t="str">
        <f>IF(Innehåll_Content!$E$2="Svenska",A2,B2)</f>
        <v>24. EU ETS - utsläpp</v>
      </c>
      <c r="D2" s="52"/>
      <c r="E2" s="52"/>
      <c r="F2" s="52"/>
      <c r="G2" s="52"/>
      <c r="H2" s="52"/>
    </row>
    <row r="3" spans="1:24">
      <c r="C3" s="1"/>
    </row>
    <row r="4" spans="1:24">
      <c r="A4" s="232" t="s">
        <v>759</v>
      </c>
      <c r="B4" s="232" t="s">
        <v>760</v>
      </c>
      <c r="C4" s="232" t="str">
        <f>IF(Innehåll_Content!$E$2="Svenska",A4,B4)</f>
        <v>Utsläpp totalt, miljoner ton koldioxidekvivalenter, 2005-</v>
      </c>
      <c r="D4" s="4"/>
      <c r="E4" s="4"/>
      <c r="F4" s="4"/>
      <c r="G4" s="4"/>
      <c r="H4" s="4"/>
      <c r="I4" s="4"/>
    </row>
    <row r="5" spans="1:24" s="4" customFormat="1">
      <c r="C5" s="3"/>
      <c r="D5" s="3">
        <v>2024</v>
      </c>
      <c r="E5" s="3">
        <v>2023</v>
      </c>
      <c r="F5" s="3">
        <v>2022</v>
      </c>
      <c r="G5" s="3">
        <v>2021</v>
      </c>
      <c r="H5" s="3">
        <v>2020</v>
      </c>
      <c r="I5" s="3">
        <v>2019</v>
      </c>
      <c r="J5" s="3">
        <v>2018</v>
      </c>
      <c r="K5" s="3">
        <v>2017</v>
      </c>
      <c r="L5" s="3">
        <v>2016</v>
      </c>
      <c r="M5" s="3">
        <v>2015</v>
      </c>
      <c r="N5" s="3">
        <v>2014</v>
      </c>
      <c r="O5" s="3">
        <v>2013</v>
      </c>
      <c r="P5" s="3">
        <v>2012</v>
      </c>
      <c r="Q5" s="3">
        <v>2011</v>
      </c>
      <c r="R5" s="3">
        <v>2010</v>
      </c>
      <c r="S5" s="3">
        <v>2009</v>
      </c>
      <c r="T5" s="530">
        <v>2008</v>
      </c>
      <c r="U5" s="3">
        <v>2007</v>
      </c>
      <c r="V5" s="3">
        <v>2006</v>
      </c>
      <c r="W5" s="3">
        <v>2005</v>
      </c>
    </row>
    <row r="6" spans="1:24" s="4" customFormat="1">
      <c r="A6" s="291" t="s">
        <v>761</v>
      </c>
      <c r="B6" s="291" t="s">
        <v>762</v>
      </c>
      <c r="C6" s="291" t="str">
        <f>IF(Innehåll_Content!$E$2="Svenska",A6,B6)</f>
        <v>10 Flyg</v>
      </c>
      <c r="D6" s="6"/>
      <c r="E6" s="6">
        <v>52.171469000000002</v>
      </c>
      <c r="F6" s="287">
        <v>47.312753000000001</v>
      </c>
      <c r="G6" s="287">
        <v>26.940553999999999</v>
      </c>
      <c r="H6" s="287">
        <v>24.270562999999999</v>
      </c>
      <c r="I6" s="287">
        <v>64.892948000000004</v>
      </c>
      <c r="J6" s="287">
        <v>61.004479000000003</v>
      </c>
      <c r="K6" s="287">
        <v>54.818415999999999</v>
      </c>
      <c r="L6" s="287">
        <v>52.247909</v>
      </c>
      <c r="M6" s="287">
        <v>47.959758999999998</v>
      </c>
      <c r="N6" s="287">
        <v>45.836976</v>
      </c>
      <c r="O6" s="287">
        <v>44.954442</v>
      </c>
      <c r="P6" s="287">
        <v>71.998147000000003</v>
      </c>
      <c r="Q6" s="287">
        <v>0</v>
      </c>
      <c r="R6" s="287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288"/>
    </row>
    <row r="7" spans="1:24" s="4" customFormat="1">
      <c r="A7" s="205" t="s">
        <v>763</v>
      </c>
      <c r="B7" s="205" t="s">
        <v>764</v>
      </c>
      <c r="C7" s="205" t="str">
        <f>IF(Innehåll_Content!$E$2="Svenska",A7,B7)</f>
        <v>20 Förbränning  av bränslen</v>
      </c>
      <c r="D7" s="6"/>
      <c r="E7" s="6">
        <v>637.49123899999995</v>
      </c>
      <c r="F7" s="287">
        <v>806.89282500000002</v>
      </c>
      <c r="G7" s="6">
        <v>799.07895199999996</v>
      </c>
      <c r="H7" s="6">
        <v>739.34340799999995</v>
      </c>
      <c r="I7" s="6">
        <v>860.60392000000002</v>
      </c>
      <c r="J7" s="6">
        <v>992.46263299999998</v>
      </c>
      <c r="K7" s="6">
        <v>1052.6523749999999</v>
      </c>
      <c r="L7" s="6">
        <v>1044.1692880000001</v>
      </c>
      <c r="M7" s="6">
        <v>1067.3362540000001</v>
      </c>
      <c r="N7" s="6">
        <v>1059.4942329999999</v>
      </c>
      <c r="O7" s="6">
        <v>1129.2019740000001</v>
      </c>
      <c r="P7" s="6">
        <v>1156.5207700000001</v>
      </c>
      <c r="Q7" s="6">
        <v>1179.1732039999999</v>
      </c>
      <c r="R7" s="6">
        <v>1193.558323</v>
      </c>
      <c r="S7" s="6">
        <v>1167.1861140000001</v>
      </c>
      <c r="T7" s="6">
        <v>1267.8202450000001</v>
      </c>
      <c r="U7" s="6">
        <v>1334.9678710000001</v>
      </c>
      <c r="V7" s="6">
        <v>1245.75062</v>
      </c>
      <c r="W7" s="6">
        <v>1241.5754830000001</v>
      </c>
      <c r="X7" s="1"/>
    </row>
    <row r="8" spans="1:24" s="4" customFormat="1">
      <c r="A8" s="205" t="s">
        <v>765</v>
      </c>
      <c r="B8" s="205" t="s">
        <v>765</v>
      </c>
      <c r="C8" s="205" t="str">
        <f>IF(Innehåll_Content!$E$2="Svenska",A8,B8)</f>
        <v>20-99 Alla stationära anläggningar</v>
      </c>
      <c r="D8" s="6"/>
      <c r="E8" s="6">
        <v>1070.545134</v>
      </c>
      <c r="F8" s="287">
        <v>0</v>
      </c>
      <c r="G8" s="287">
        <v>0</v>
      </c>
      <c r="H8" s="287">
        <v>-0.34382200000000002</v>
      </c>
      <c r="I8" s="287">
        <v>-0.384355</v>
      </c>
      <c r="J8" s="287">
        <v>-0.44370199999999999</v>
      </c>
      <c r="K8" s="287">
        <v>-0.51758700000000002</v>
      </c>
      <c r="L8" s="287">
        <v>-0.47160999999999997</v>
      </c>
      <c r="M8" s="287">
        <v>-0.53335900000000003</v>
      </c>
      <c r="N8" s="287">
        <v>-0.54619700000000004</v>
      </c>
      <c r="O8" s="287">
        <v>-0.56923299999999999</v>
      </c>
      <c r="P8" s="287">
        <v>93.463954000000001</v>
      </c>
      <c r="Q8" s="287">
        <v>97.288342999999998</v>
      </c>
      <c r="R8" s="287">
        <v>102.07047300000001</v>
      </c>
      <c r="S8" s="6">
        <v>110.58416099999999</v>
      </c>
      <c r="T8" s="6">
        <v>123.34274499999999</v>
      </c>
      <c r="U8" s="6">
        <v>175.90973600000001</v>
      </c>
      <c r="V8" s="6">
        <v>272.90320300000002</v>
      </c>
      <c r="W8" s="6">
        <v>287.18868500000002</v>
      </c>
      <c r="X8" s="1"/>
    </row>
    <row r="9" spans="1:24" s="4" customFormat="1">
      <c r="A9" s="292" t="s">
        <v>766</v>
      </c>
      <c r="B9" s="292" t="s">
        <v>766</v>
      </c>
      <c r="C9" s="292" t="str">
        <f>IF(Innehåll_Content!$E$2="Svenska",A9,B9)</f>
        <v>21-99 Alla industriella anläggningar (exkl. förbränning)</v>
      </c>
      <c r="D9" s="16"/>
      <c r="E9" s="16">
        <v>433.05389500000001</v>
      </c>
      <c r="F9" s="289">
        <v>1285.1283900000001</v>
      </c>
      <c r="G9" s="16">
        <v>1308.709875</v>
      </c>
      <c r="H9" s="16">
        <v>1225.104323</v>
      </c>
      <c r="I9" s="16">
        <v>1385.3292140000001</v>
      </c>
      <c r="J9" s="16">
        <v>1527.1255249999999</v>
      </c>
      <c r="K9" s="16">
        <v>1590.460349</v>
      </c>
      <c r="L9" s="16">
        <v>1576.2819750000001</v>
      </c>
      <c r="M9" s="16">
        <v>1599.417197</v>
      </c>
      <c r="N9" s="16">
        <v>1588.9564049999999</v>
      </c>
      <c r="O9" s="16">
        <v>1656.264009</v>
      </c>
      <c r="P9" s="16">
        <v>1617.3408010000001</v>
      </c>
      <c r="Q9" s="16">
        <v>1664.430607</v>
      </c>
      <c r="R9" s="16">
        <v>1682.183096</v>
      </c>
      <c r="S9" s="16">
        <v>1628.443358</v>
      </c>
      <c r="T9" s="16">
        <v>1835.2561390000001</v>
      </c>
      <c r="U9" s="16">
        <v>1908.1496159999999</v>
      </c>
      <c r="V9" s="16">
        <v>1784.6288199999999</v>
      </c>
      <c r="W9" s="16">
        <v>1771.5633439999999</v>
      </c>
    </row>
    <row r="10" spans="1:24" s="4" customFormat="1">
      <c r="D10" s="5"/>
      <c r="E10" s="5"/>
      <c r="F10" s="5"/>
      <c r="G10" s="5"/>
      <c r="H10" s="5"/>
      <c r="I10" s="5"/>
      <c r="J10" s="5"/>
      <c r="L10" s="290"/>
      <c r="M10" s="290"/>
      <c r="N10" s="290"/>
      <c r="O10" s="290"/>
      <c r="P10" s="290"/>
      <c r="Q10" s="290"/>
      <c r="R10" s="290"/>
      <c r="S10" s="290"/>
      <c r="T10" s="290"/>
      <c r="U10" s="290"/>
      <c r="V10" s="290"/>
      <c r="W10" s="290"/>
      <c r="X10" s="290"/>
    </row>
    <row r="11" spans="1:24">
      <c r="A11" s="205" t="s">
        <v>767</v>
      </c>
      <c r="B11" s="205" t="s">
        <v>768</v>
      </c>
      <c r="C11" s="205" t="str">
        <f>IF(Innehåll_Content!$E$2="Svenska",A11,B11)</f>
        <v>Källa: European Environment Agency, EEA</v>
      </c>
      <c r="J11" s="290"/>
      <c r="K11" s="290"/>
      <c r="N11" s="1"/>
      <c r="O11" s="11"/>
      <c r="P11" s="6"/>
    </row>
    <row r="12" spans="1:24">
      <c r="A12" s="293" t="s">
        <v>769</v>
      </c>
      <c r="B12" s="293" t="s">
        <v>769</v>
      </c>
      <c r="C12" s="293" t="str">
        <f>IF(Innehåll_Content!$E$2="Svenska",A12,B12)</f>
        <v>EU Emissions Trading System (ETS) data viewer — European Environment Agency (europa.eu)</v>
      </c>
      <c r="D12" s="4"/>
      <c r="E12" s="4"/>
      <c r="F12" s="4"/>
      <c r="G12" s="4"/>
      <c r="H12" s="4"/>
      <c r="I12" s="4"/>
      <c r="J12" s="290"/>
      <c r="K12" s="290"/>
      <c r="N12" s="1"/>
    </row>
    <row r="13" spans="1:24">
      <c r="C13" s="1"/>
      <c r="D13" s="10"/>
      <c r="E13" s="10"/>
      <c r="F13" s="10"/>
      <c r="G13" s="10"/>
      <c r="H13" s="10"/>
      <c r="I13" s="10"/>
      <c r="J13" s="290"/>
      <c r="K13" s="290"/>
      <c r="N13" s="1"/>
    </row>
    <row r="14" spans="1:24" s="4" customFormat="1">
      <c r="A14" s="4" t="s">
        <v>770</v>
      </c>
      <c r="B14" s="4" t="s">
        <v>771</v>
      </c>
      <c r="C14" s="4" t="str">
        <f>IF(Innehåll_Content!$E$2="Svenska",A14,B14)</f>
        <v>Svenska utsläpp inom EU ETS , 2005-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1"/>
      <c r="P14" s="1"/>
      <c r="Q14" s="1"/>
      <c r="R14" s="1"/>
      <c r="S14" s="1"/>
      <c r="T14" s="1"/>
      <c r="U14" s="1"/>
      <c r="V14" s="1"/>
      <c r="W14" s="1"/>
    </row>
    <row r="15" spans="1:24" s="4" customFormat="1">
      <c r="A15" s="232" t="s">
        <v>772</v>
      </c>
      <c r="B15" s="232" t="s">
        <v>773</v>
      </c>
      <c r="C15" s="232" t="str">
        <f>IF(Innehåll_Content!$E$2="Svenska",A15,B15)</f>
        <v>Miljoner ton koldioxidekvivalenter</v>
      </c>
      <c r="K15" s="1"/>
      <c r="L15" s="1"/>
      <c r="M15" s="1"/>
      <c r="N15" s="1"/>
      <c r="O15" s="11"/>
      <c r="P15" s="1"/>
      <c r="Q15" s="1"/>
      <c r="R15" s="1"/>
      <c r="S15" s="1"/>
      <c r="T15" s="1"/>
      <c r="U15" s="1"/>
      <c r="V15" s="1"/>
      <c r="W15" s="1"/>
    </row>
    <row r="16" spans="1:24" s="4" customFormat="1">
      <c r="C16" s="3"/>
      <c r="D16" s="3">
        <v>2024</v>
      </c>
      <c r="E16" s="3">
        <v>2023</v>
      </c>
      <c r="F16" s="3">
        <v>2022</v>
      </c>
      <c r="G16" s="3">
        <v>2021</v>
      </c>
      <c r="H16" s="3">
        <v>2020</v>
      </c>
      <c r="I16" s="3">
        <v>2019</v>
      </c>
      <c r="J16" s="3">
        <v>2018</v>
      </c>
      <c r="K16" s="3">
        <v>2017</v>
      </c>
      <c r="L16" s="3">
        <v>2016</v>
      </c>
      <c r="M16" s="3">
        <v>2015</v>
      </c>
      <c r="N16" s="3">
        <v>2014</v>
      </c>
      <c r="O16" s="3">
        <v>2013</v>
      </c>
      <c r="P16" s="3">
        <v>2012</v>
      </c>
      <c r="Q16" s="3">
        <v>2011</v>
      </c>
      <c r="R16" s="3">
        <v>2010</v>
      </c>
      <c r="S16" s="3">
        <v>2009</v>
      </c>
      <c r="T16" s="3">
        <v>2008</v>
      </c>
      <c r="U16" s="3">
        <v>2007</v>
      </c>
      <c r="V16" s="3">
        <v>2006</v>
      </c>
      <c r="W16" s="3">
        <v>2005</v>
      </c>
      <c r="X16" s="278"/>
    </row>
    <row r="17" spans="1:24" s="4" customFormat="1">
      <c r="A17" s="291" t="s">
        <v>774</v>
      </c>
      <c r="B17" s="291" t="s">
        <v>775</v>
      </c>
      <c r="C17" s="291" t="str">
        <f>IF(Innehåll_Content!$E$2="Svenska",A17,B17)</f>
        <v>Flyg (CO2)</v>
      </c>
      <c r="D17" s="580"/>
      <c r="E17" s="580">
        <v>0.35</v>
      </c>
      <c r="F17" s="642">
        <v>0.3</v>
      </c>
      <c r="G17" s="642">
        <v>0.19</v>
      </c>
      <c r="H17" s="642">
        <v>0.19</v>
      </c>
      <c r="I17" s="642">
        <v>0.47</v>
      </c>
      <c r="J17" s="642">
        <v>0.52</v>
      </c>
      <c r="K17" s="642">
        <v>0.54</v>
      </c>
      <c r="L17" s="642">
        <v>0.55000000000000004</v>
      </c>
      <c r="M17" s="642">
        <v>0.5</v>
      </c>
      <c r="N17" s="642">
        <v>0.52</v>
      </c>
      <c r="O17" s="642">
        <v>0.52</v>
      </c>
      <c r="P17" s="642">
        <v>0.52</v>
      </c>
      <c r="Q17" s="642">
        <v>0.53</v>
      </c>
      <c r="R17" s="642">
        <v>0.48</v>
      </c>
      <c r="S17" s="580">
        <v>0.49</v>
      </c>
      <c r="T17" s="580">
        <v>0.59</v>
      </c>
      <c r="U17" s="580">
        <v>0.6</v>
      </c>
      <c r="V17" s="580">
        <v>0.62</v>
      </c>
      <c r="W17" s="580">
        <v>0.66</v>
      </c>
      <c r="X17" s="277"/>
    </row>
    <row r="18" spans="1:24" s="4" customFormat="1">
      <c r="A18" s="205" t="s">
        <v>776</v>
      </c>
      <c r="B18" s="205" t="s">
        <v>777</v>
      </c>
      <c r="C18" s="205" t="str">
        <f>IF(Innehåll_Content!$E$2="Svenska",A18,B18)</f>
        <v>Stationära anläggningar</v>
      </c>
      <c r="D18" s="643"/>
      <c r="E18" s="643">
        <v>17.22</v>
      </c>
      <c r="F18" s="643">
        <v>17.66</v>
      </c>
      <c r="G18" s="643">
        <v>18.48</v>
      </c>
      <c r="H18" s="643">
        <v>16.7</v>
      </c>
      <c r="I18" s="643">
        <v>18.89</v>
      </c>
      <c r="J18" s="643">
        <v>19.989999999999998</v>
      </c>
      <c r="K18" s="643">
        <v>19.75</v>
      </c>
      <c r="L18" s="643">
        <v>19.88</v>
      </c>
      <c r="M18" s="643">
        <v>19.23</v>
      </c>
      <c r="N18" s="643">
        <v>19.309999999999999</v>
      </c>
      <c r="O18" s="643">
        <v>20.13</v>
      </c>
      <c r="P18" s="643">
        <v>19.77</v>
      </c>
      <c r="Q18" s="643">
        <v>21.45</v>
      </c>
      <c r="R18" s="643">
        <v>24.26</v>
      </c>
      <c r="S18" s="643">
        <v>19.09</v>
      </c>
      <c r="T18" s="643">
        <v>21.68</v>
      </c>
      <c r="U18" s="643">
        <v>22.31</v>
      </c>
      <c r="V18" s="643">
        <v>23.27</v>
      </c>
      <c r="W18" s="643">
        <v>22.65</v>
      </c>
    </row>
    <row r="19" spans="1:24" s="4" customFormat="1">
      <c r="A19" s="294" t="s">
        <v>778</v>
      </c>
      <c r="B19" s="294" t="s">
        <v>779</v>
      </c>
      <c r="C19" s="294" t="str">
        <f>IF(Innehåll_Content!$E$2="Svenska",A19,B19)</f>
        <v>Totala utsläpp</v>
      </c>
      <c r="D19" s="644"/>
      <c r="E19" s="644">
        <v>17.57</v>
      </c>
      <c r="F19" s="644">
        <v>17.96</v>
      </c>
      <c r="G19" s="644">
        <v>18.670000000000002</v>
      </c>
      <c r="H19" s="644">
        <v>16.89</v>
      </c>
      <c r="I19" s="644">
        <v>19.36</v>
      </c>
      <c r="J19" s="644">
        <v>20.509999999999998</v>
      </c>
      <c r="K19" s="644">
        <v>20.29</v>
      </c>
      <c r="L19" s="644">
        <v>20.43</v>
      </c>
      <c r="M19" s="644">
        <v>19.73</v>
      </c>
      <c r="N19" s="644">
        <v>19.829999999999998</v>
      </c>
      <c r="O19" s="644">
        <v>20.65</v>
      </c>
      <c r="P19" s="644">
        <v>20.29</v>
      </c>
      <c r="Q19" s="644">
        <v>21.98</v>
      </c>
      <c r="R19" s="644">
        <v>24.740000000000002</v>
      </c>
      <c r="S19" s="644">
        <v>19.579999999999998</v>
      </c>
      <c r="T19" s="644">
        <v>22.27</v>
      </c>
      <c r="U19" s="644">
        <v>22.91</v>
      </c>
      <c r="V19" s="644">
        <v>23.89</v>
      </c>
      <c r="W19" s="644">
        <v>23.31</v>
      </c>
    </row>
    <row r="20" spans="1:24">
      <c r="C20" s="1"/>
      <c r="D20" s="281"/>
      <c r="E20" s="281"/>
      <c r="F20" s="281"/>
      <c r="G20" s="281"/>
      <c r="H20" s="281"/>
      <c r="I20" s="281"/>
      <c r="J20" s="281"/>
      <c r="K20" s="281"/>
      <c r="L20" s="281"/>
      <c r="M20" s="281"/>
      <c r="N20" s="281"/>
      <c r="O20" s="281"/>
      <c r="P20" s="281"/>
      <c r="Q20" s="281"/>
      <c r="R20" s="281"/>
      <c r="S20" s="281"/>
      <c r="T20" s="281"/>
      <c r="U20" s="281"/>
      <c r="V20" s="281"/>
    </row>
    <row r="21" spans="1:24">
      <c r="A21" s="205" t="s">
        <v>780</v>
      </c>
      <c r="B21" s="206" t="s">
        <v>781</v>
      </c>
      <c r="C21" s="205" t="str">
        <f>IF(Innehåll_Content!$E$2="Svenska",A21,B21)</f>
        <v>Källa: Naturvårdsverket, 2024</v>
      </c>
      <c r="D21" s="281"/>
      <c r="E21" s="281"/>
      <c r="F21" s="281"/>
      <c r="G21" s="281"/>
      <c r="H21" s="281"/>
      <c r="I21" s="281"/>
      <c r="J21" s="281"/>
      <c r="K21" s="281"/>
      <c r="L21" s="281"/>
      <c r="M21" s="281"/>
      <c r="N21" s="281"/>
      <c r="O21" s="281"/>
      <c r="P21" s="281"/>
      <c r="Q21" s="281"/>
      <c r="R21" s="281"/>
      <c r="S21" s="281"/>
      <c r="T21" s="281"/>
      <c r="U21" s="281"/>
      <c r="V21" s="281"/>
    </row>
    <row r="22" spans="1:24">
      <c r="A22" s="295" t="s">
        <v>782</v>
      </c>
      <c r="B22" s="295" t="s">
        <v>782</v>
      </c>
      <c r="C22" s="295" t="str">
        <f>IF(Innehåll_Content!$E$2="Svenska",A22,B22)</f>
        <v>Utsläpp inom utsläppshandeln och icke-handlande sektorn (naturvardsverket.se)</v>
      </c>
      <c r="I22" s="290"/>
      <c r="J22" s="290"/>
      <c r="Q22" s="11"/>
    </row>
    <row r="23" spans="1:24">
      <c r="C23" s="1"/>
      <c r="I23" s="11"/>
      <c r="N23" s="1"/>
    </row>
    <row r="24" spans="1:24">
      <c r="A24" s="232" t="s">
        <v>783</v>
      </c>
      <c r="B24" s="232" t="s">
        <v>784</v>
      </c>
      <c r="C24" s="232" t="str">
        <f>IF(Innehåll_Content!$E$2="Svenska",A24,B24)</f>
        <v>Genomsnittliga utsläppsrättspriser, EU ETS, 2005-(kr/ton utsläppsrätt)</v>
      </c>
      <c r="D24" s="647"/>
      <c r="I24" s="11"/>
      <c r="N24" s="1"/>
    </row>
    <row r="25" spans="1:24">
      <c r="C25" s="452"/>
      <c r="D25" s="3">
        <v>2024</v>
      </c>
      <c r="E25" s="3">
        <v>2023</v>
      </c>
      <c r="F25" s="3">
        <v>2022</v>
      </c>
      <c r="G25" s="3">
        <v>2021</v>
      </c>
      <c r="H25" s="3">
        <v>2020</v>
      </c>
      <c r="I25" s="3">
        <v>2019</v>
      </c>
      <c r="J25" s="3">
        <v>2018</v>
      </c>
      <c r="K25" s="3">
        <v>2017</v>
      </c>
      <c r="L25" s="3">
        <v>2016</v>
      </c>
      <c r="M25" s="3">
        <v>2015</v>
      </c>
      <c r="N25" s="3">
        <v>2014</v>
      </c>
      <c r="O25" s="3">
        <v>2013</v>
      </c>
      <c r="P25" s="3">
        <v>2012</v>
      </c>
      <c r="Q25" s="3">
        <v>2011</v>
      </c>
      <c r="R25" s="3">
        <v>2010</v>
      </c>
      <c r="S25" s="3">
        <v>2009</v>
      </c>
      <c r="T25" s="3">
        <v>2008</v>
      </c>
      <c r="U25" s="3">
        <v>2007</v>
      </c>
      <c r="V25" s="3">
        <v>2006</v>
      </c>
      <c r="W25" s="3">
        <v>2005</v>
      </c>
    </row>
    <row r="26" spans="1:24">
      <c r="A26" s="205" t="s">
        <v>785</v>
      </c>
      <c r="B26" s="206" t="s">
        <v>786</v>
      </c>
      <c r="C26" s="205" t="str">
        <f>IF(Innehåll_Content!$E$2="Svenska",A26,B26)</f>
        <v>Genomsnittliga utsläppsrättspriser</v>
      </c>
      <c r="D26" s="645">
        <v>762.13152671755699</v>
      </c>
      <c r="E26" s="645">
        <v>979.33530769230754</v>
      </c>
      <c r="F26" s="645">
        <v>862.78830769230751</v>
      </c>
      <c r="G26" s="645">
        <v>543.68540229885025</v>
      </c>
      <c r="H26" s="645">
        <v>259.53465648854956</v>
      </c>
      <c r="I26" s="645">
        <v>264.03409961685816</v>
      </c>
      <c r="J26" s="645">
        <v>164.16160919540221</v>
      </c>
      <c r="K26" s="645">
        <v>56.397500000000051</v>
      </c>
      <c r="L26" s="645">
        <v>50.836360153256685</v>
      </c>
      <c r="M26" s="645">
        <v>72.179540229885063</v>
      </c>
      <c r="N26" s="645">
        <v>54.767011494252891</v>
      </c>
      <c r="O26" s="645">
        <v>39.261647509578516</v>
      </c>
      <c r="P26" s="645">
        <v>65.124712643678123</v>
      </c>
      <c r="Q26" s="645">
        <v>119.67380769230766</v>
      </c>
      <c r="R26" s="645">
        <v>137.87536398467429</v>
      </c>
      <c r="S26" s="645">
        <v>141.65323076923082</v>
      </c>
      <c r="T26" s="645">
        <v>214.59342307692302</v>
      </c>
      <c r="U26" s="645">
        <v>20.962713178294575</v>
      </c>
      <c r="V26" s="645">
        <v>164.75414728682173</v>
      </c>
      <c r="W26" s="645">
        <v>169.22873076923082</v>
      </c>
    </row>
    <row r="27" spans="1:24">
      <c r="C27" s="1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T27" s="4"/>
      <c r="U27" s="4"/>
      <c r="V27" s="274"/>
    </row>
    <row r="28" spans="1:24">
      <c r="C28" s="1"/>
    </row>
    <row r="29" spans="1:24">
      <c r="A29" s="205" t="s">
        <v>787</v>
      </c>
      <c r="B29" s="206" t="s">
        <v>788</v>
      </c>
      <c r="C29" s="205" t="str">
        <f>IF(Innehåll_Content!$E$2="Svenska",A29,B29)</f>
        <v>Källa: SKM Market Predicter</v>
      </c>
    </row>
    <row r="30" spans="1:24">
      <c r="C30" s="206"/>
    </row>
  </sheetData>
  <hyperlinks>
    <hyperlink ref="A22" r:id="rId1" display="https://www.naturvardsverket.se/data-och-statistik/klimat/vaxthusgaser-utslapp-i-den-handlande-och-icke-handlande-sektorn/" xr:uid="{27E278A3-2CC4-4BD3-A53E-E613C2CE5194}"/>
    <hyperlink ref="C1" location="Innehåll_Content!A1" display="Innehåll_Content!A1" xr:uid="{12817063-C406-47A3-AFD0-2CEB68676F6A}"/>
    <hyperlink ref="A1" location="Innehåll_Content!A1" display="Tillbaka till innehåll" xr:uid="{5D4278C1-95AB-4208-96A5-4BDE522942EA}"/>
    <hyperlink ref="B1" location="Innehåll_Content!A1" display="Back to content" xr:uid="{33A476AF-0589-4C01-B4B7-9FD19098842C}"/>
    <hyperlink ref="A12" r:id="rId2" display="https://www.eea.europa.eu/data-and-maps/dashboards/emissions-trading-viewer-1" xr:uid="{91B52C63-D81D-4ADF-A441-C4E887A8CE03}"/>
    <hyperlink ref="B12" r:id="rId3" display="https://www.eea.europa.eu/data-and-maps/dashboards/emissions-trading-viewer-1" xr:uid="{C69CAF13-80A3-495A-9BED-16AF8A427BF3}"/>
    <hyperlink ref="B22" r:id="rId4" display="https://www.naturvardsverket.se/data-och-statistik/klimat/vaxthusgaser-utslapp-i-den-handlande-och-icke-handlande-sektorn/" xr:uid="{383CF04B-68FA-42AC-8612-C4E24E50EA94}"/>
  </hyperlinks>
  <pageMargins left="0.70866141732283472" right="0.70866141732283472" top="0.74803149606299213" bottom="0.74803149606299213" header="0.31496062992125984" footer="0.31496062992125984"/>
  <pageSetup paperSize="9" scale="60" orientation="portrait" r:id="rId5"/>
  <headerFooter>
    <oddHeader>&amp;L&amp;G</oddHeader>
  </headerFooter>
  <legacyDrawingHF r:id="rId6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1CFA0-26D9-4AEB-B41E-AABBA0DBFB45}">
  <sheetPr codeName="Blad20"/>
  <dimension ref="A1:T11"/>
  <sheetViews>
    <sheetView showGridLines="0" topLeftCell="C1" zoomScaleNormal="100" workbookViewId="0">
      <selection activeCell="M48" sqref="M48"/>
    </sheetView>
  </sheetViews>
  <sheetFormatPr defaultColWidth="11.6640625" defaultRowHeight="15.75"/>
  <cols>
    <col min="1" max="2" width="11.6640625" style="1" hidden="1" customWidth="1"/>
    <col min="3" max="3" width="75.5" style="1" customWidth="1"/>
    <col min="4" max="13" width="10.83203125" style="1" customWidth="1"/>
    <col min="14" max="14" width="10.83203125" style="11" customWidth="1"/>
    <col min="15" max="20" width="10.83203125" style="1" customWidth="1"/>
    <col min="21" max="21" width="11" style="1" customWidth="1"/>
    <col min="22" max="22" width="21" style="1" customWidth="1"/>
    <col min="23" max="23" width="11" style="1" customWidth="1"/>
    <col min="24" max="16384" width="11.6640625" style="1"/>
  </cols>
  <sheetData>
    <row r="1" spans="1:20">
      <c r="A1" s="457" t="s">
        <v>64</v>
      </c>
      <c r="B1" s="457" t="s">
        <v>65</v>
      </c>
      <c r="C1" s="549" t="str">
        <f>IF(Innehåll_Content!$E$2="Svenska",A1,B1)</f>
        <v>Tillbaka till innehåll</v>
      </c>
      <c r="D1" s="269"/>
      <c r="E1" s="269"/>
      <c r="F1" s="269"/>
      <c r="G1" s="269"/>
      <c r="H1" s="269"/>
    </row>
    <row r="2" spans="1:20" ht="20.25">
      <c r="A2" s="52" t="s">
        <v>789</v>
      </c>
      <c r="B2" s="52" t="s">
        <v>790</v>
      </c>
      <c r="C2" s="52" t="str">
        <f>IF(Innehåll_Content!$E$2="Svenska",A2,B2)</f>
        <v>26. Världsmarknadspriser för fossila bränslen</v>
      </c>
      <c r="D2" s="52"/>
      <c r="E2" s="52"/>
      <c r="F2" s="52"/>
      <c r="G2" s="52"/>
      <c r="H2" s="52"/>
    </row>
    <row r="4" spans="1:20">
      <c r="A4" s="4" t="s">
        <v>791</v>
      </c>
      <c r="B4" s="10" t="s">
        <v>792</v>
      </c>
      <c r="C4" s="8" t="str">
        <f>IF(Innehåll_Content!$E$2="Svenska",A4,B4)</f>
        <v>Genomsnittligt världsmarknadspris på råolja, naturgas och kol per månad, kr/kWh, jan 2008 –  dec 2024, i 2024 års prisnivå</v>
      </c>
      <c r="D4" s="4"/>
      <c r="E4" s="4"/>
      <c r="F4" s="4"/>
      <c r="G4" s="4"/>
      <c r="H4" s="4"/>
      <c r="I4" s="4"/>
    </row>
    <row r="5" spans="1:20" s="4" customFormat="1">
      <c r="D5" s="3">
        <v>2024</v>
      </c>
      <c r="E5" s="3">
        <v>2023</v>
      </c>
      <c r="F5" s="3">
        <v>2022</v>
      </c>
      <c r="G5" s="3">
        <v>2021</v>
      </c>
      <c r="H5" s="3">
        <v>2020</v>
      </c>
      <c r="I5" s="3">
        <v>2019</v>
      </c>
      <c r="J5" s="3">
        <v>2018</v>
      </c>
      <c r="K5" s="3">
        <v>2017</v>
      </c>
      <c r="L5" s="3">
        <v>2016</v>
      </c>
      <c r="M5" s="3">
        <v>2015</v>
      </c>
      <c r="N5" s="3">
        <v>2014</v>
      </c>
      <c r="O5" s="3">
        <v>2013</v>
      </c>
      <c r="P5" s="3">
        <v>2012</v>
      </c>
      <c r="Q5" s="530">
        <v>2011</v>
      </c>
      <c r="R5" s="3">
        <v>2010</v>
      </c>
      <c r="S5" s="3">
        <v>2009</v>
      </c>
      <c r="T5" s="3">
        <v>2008</v>
      </c>
    </row>
    <row r="6" spans="1:20" s="4" customFormat="1">
      <c r="A6" s="270" t="s">
        <v>793</v>
      </c>
      <c r="B6" s="5" t="s">
        <v>794</v>
      </c>
      <c r="C6" s="270" t="str">
        <f>IF(Innehåll_Content!$E$2="Svenska",A6,B6)</f>
        <v>Råoljepris</v>
      </c>
      <c r="D6" s="20">
        <v>0.52</v>
      </c>
      <c r="E6" s="20">
        <v>0.54776252241646006</v>
      </c>
      <c r="F6" s="20">
        <v>0.68298856946490816</v>
      </c>
      <c r="G6" s="20">
        <v>0.44402672606714244</v>
      </c>
      <c r="H6" s="20">
        <v>0.29112361360331962</v>
      </c>
      <c r="I6" s="20">
        <v>0.45670413009299188</v>
      </c>
      <c r="J6" s="20">
        <v>0.474682910117461</v>
      </c>
      <c r="K6" s="20">
        <v>0.36357771292316876</v>
      </c>
      <c r="L6" s="20">
        <v>0.30103615993893579</v>
      </c>
      <c r="M6" s="20">
        <v>0.35521088777948001</v>
      </c>
      <c r="N6" s="20">
        <v>0.54144268031917042</v>
      </c>
      <c r="O6" s="20">
        <v>0.56914168052730174</v>
      </c>
      <c r="P6" s="20">
        <v>0.60821566783860448</v>
      </c>
      <c r="Q6" s="20">
        <v>0.58276232354020963</v>
      </c>
      <c r="R6" s="20">
        <v>0.47747014381807623</v>
      </c>
      <c r="S6" s="20">
        <v>0.39372236761265084</v>
      </c>
      <c r="T6" s="20">
        <v>0.52366570036252147</v>
      </c>
    </row>
    <row r="7" spans="1:20" s="4" customFormat="1">
      <c r="A7" s="1" t="s">
        <v>639</v>
      </c>
      <c r="B7" s="5" t="s">
        <v>795</v>
      </c>
      <c r="C7" s="1" t="str">
        <f>IF(Innehåll_Content!$E$2="Svenska",A7,B7)</f>
        <v>Naturgaspris</v>
      </c>
      <c r="D7" s="20">
        <v>0.38</v>
      </c>
      <c r="E7" s="275">
        <v>0.47355238047370712</v>
      </c>
      <c r="F7" s="275">
        <v>1.52438941569409</v>
      </c>
      <c r="G7" s="275">
        <v>0.5641081108487972</v>
      </c>
      <c r="H7" s="275">
        <v>0.12040000871629393</v>
      </c>
      <c r="I7" s="275">
        <v>0.18648294270057683</v>
      </c>
      <c r="J7" s="275">
        <v>0.28483267339903168</v>
      </c>
      <c r="K7" s="275">
        <v>0.20609721804597947</v>
      </c>
      <c r="L7" s="275">
        <v>0.17015361919184477</v>
      </c>
      <c r="M7" s="275">
        <v>0.26865416986297241</v>
      </c>
      <c r="N7" s="275">
        <v>0.3016144490320361</v>
      </c>
      <c r="O7" s="275">
        <v>0.33648806972043549</v>
      </c>
      <c r="P7" s="20">
        <v>0.3405587129508359</v>
      </c>
      <c r="Q7" s="20">
        <v>0.30218195279216464</v>
      </c>
      <c r="R7" s="20">
        <v>0.27137118806181859</v>
      </c>
      <c r="S7" s="20">
        <v>0.31058512707358199</v>
      </c>
      <c r="T7" s="20">
        <v>0.4091046230494722</v>
      </c>
    </row>
    <row r="8" spans="1:20" s="4" customFormat="1">
      <c r="A8" s="1" t="s">
        <v>796</v>
      </c>
      <c r="B8" s="5" t="s">
        <v>797</v>
      </c>
      <c r="C8" s="1" t="str">
        <f>IF(Innehåll_Content!$E$2="Svenska",A8,B8)</f>
        <v>Flytande natrurgaspris</v>
      </c>
      <c r="D8" s="7">
        <v>0.45</v>
      </c>
      <c r="E8" s="275">
        <v>0.51886199254414378</v>
      </c>
      <c r="F8" s="275">
        <v>0.69499459185932799</v>
      </c>
      <c r="G8" s="275">
        <v>0.37135776161115924</v>
      </c>
      <c r="H8" s="275">
        <v>0.3168050717962258</v>
      </c>
      <c r="I8" s="275">
        <v>0.41094080425727131</v>
      </c>
      <c r="J8" s="275">
        <v>0.38974682000615962</v>
      </c>
      <c r="K8" s="275">
        <v>0.31418781798831985</v>
      </c>
      <c r="L8" s="275">
        <v>0.27483708352855968</v>
      </c>
      <c r="M8" s="271"/>
      <c r="N8" s="271"/>
      <c r="O8" s="271"/>
      <c r="P8" s="6"/>
      <c r="Q8" s="6"/>
      <c r="R8" s="6"/>
      <c r="S8" s="6"/>
      <c r="T8" s="6"/>
    </row>
    <row r="9" spans="1:20" s="4" customFormat="1">
      <c r="A9" s="1" t="s">
        <v>798</v>
      </c>
      <c r="B9" s="13" t="s">
        <v>799</v>
      </c>
      <c r="C9" s="9" t="str">
        <f>IF(Innehåll_Content!$E$2="Svenska",A9,B9)</f>
        <v>Kolpris</v>
      </c>
      <c r="D9" s="36">
        <v>0.17</v>
      </c>
      <c r="E9" s="545">
        <v>0.16674379677491183</v>
      </c>
      <c r="F9" s="545">
        <v>0.34204662624881399</v>
      </c>
      <c r="G9" s="545">
        <v>0.1604278799605969</v>
      </c>
      <c r="H9" s="545">
        <v>9.60433944209797E-2</v>
      </c>
      <c r="I9" s="545">
        <v>0.10844363257586041</v>
      </c>
      <c r="J9" s="545">
        <v>0.13811945676082413</v>
      </c>
      <c r="K9" s="545">
        <v>0.12040103353861008</v>
      </c>
      <c r="L9" s="545">
        <v>9.2956654255577462E-2</v>
      </c>
      <c r="M9" s="545">
        <v>8.146973322319552E-2</v>
      </c>
      <c r="N9" s="545">
        <v>8.4191571315479982E-2</v>
      </c>
      <c r="O9" s="545">
        <v>8.8849249894997054E-2</v>
      </c>
      <c r="P9" s="36">
        <v>0.10699867484076393</v>
      </c>
      <c r="Q9" s="36">
        <v>0.12936072600589713</v>
      </c>
      <c r="R9" s="36">
        <v>0.1164157635730753</v>
      </c>
      <c r="S9" s="36">
        <v>8.837629320805912E-2</v>
      </c>
      <c r="T9" s="36">
        <v>0.13907382476641297</v>
      </c>
    </row>
    <row r="10" spans="1:20" s="4" customFormat="1">
      <c r="D10" s="5"/>
      <c r="E10" s="5"/>
      <c r="F10" s="5"/>
      <c r="G10" s="5"/>
      <c r="H10" s="5"/>
      <c r="I10" s="5"/>
      <c r="K10" s="276"/>
      <c r="L10" s="276"/>
      <c r="M10" s="276"/>
      <c r="N10" s="276"/>
      <c r="O10" s="276"/>
      <c r="P10" s="276"/>
      <c r="Q10" s="276"/>
      <c r="R10" s="276"/>
      <c r="S10" s="276"/>
    </row>
    <row r="11" spans="1:20">
      <c r="A11" s="1" t="s">
        <v>800</v>
      </c>
      <c r="B11" s="5" t="s">
        <v>801</v>
      </c>
      <c r="C11" s="1" t="str">
        <f>IF(Innehåll_Content!$E$2="Svenska",A11,B11)</f>
        <v>Källa: Världsbanken, SCB och Riksbanken</v>
      </c>
      <c r="I11" s="276"/>
      <c r="J11" s="276"/>
      <c r="O11" s="6"/>
    </row>
  </sheetData>
  <hyperlinks>
    <hyperlink ref="C1" location="Innehåll_Content!A1" display="Innehåll_Content!A1" xr:uid="{D19B6888-5D12-436F-B6C9-C33FD4A3CB6A}"/>
    <hyperlink ref="A1" location="Innehåll_Content!A1" display="Tillbaka till innehåll" xr:uid="{2CD4EFA3-F500-48C0-8D8E-0EC499846EBB}"/>
    <hyperlink ref="B1" location="Innehåll_Content!A1" display="Back to content" xr:uid="{F2013C09-B33B-49FA-9E60-FE8956B3B9FC}"/>
  </hyperlinks>
  <pageMargins left="0.78740157480314965" right="0.78740157480314965" top="1.1023622047244095" bottom="0.62992125984251968" header="0.31496062992125984" footer="0.31496062992125984"/>
  <pageSetup paperSize="9" orientation="portrait" r:id="rId1"/>
  <headerFooter>
    <oddHeader>&amp;L&amp;G</oddHeader>
  </headerFooter>
  <legacyDrawingHF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9930F-D23F-493F-ABFD-C28038002A8E}">
  <sheetPr codeName="Blad22"/>
  <dimension ref="A1:T29"/>
  <sheetViews>
    <sheetView showGridLines="0" topLeftCell="C1" zoomScaleNormal="100" workbookViewId="0">
      <selection activeCell="M48" sqref="M48"/>
    </sheetView>
  </sheetViews>
  <sheetFormatPr defaultColWidth="11.6640625" defaultRowHeight="15.75"/>
  <cols>
    <col min="1" max="2" width="11.6640625" style="1" hidden="1" customWidth="1"/>
    <col min="3" max="3" width="23.6640625" style="1" customWidth="1"/>
    <col min="4" max="4" width="38" style="1" customWidth="1"/>
    <col min="5" max="5" width="23.1640625" style="1" bestFit="1" customWidth="1"/>
    <col min="6" max="13" width="10.83203125" style="1" customWidth="1"/>
    <col min="14" max="14" width="10.83203125" style="11" customWidth="1"/>
    <col min="15" max="20" width="10.83203125" style="1" customWidth="1"/>
    <col min="21" max="16384" width="11.6640625" style="1"/>
  </cols>
  <sheetData>
    <row r="1" spans="1:20">
      <c r="A1" s="405" t="s">
        <v>64</v>
      </c>
      <c r="B1" s="405" t="s">
        <v>65</v>
      </c>
      <c r="C1" s="548" t="str">
        <f>IF(Innehåll_Content!$E$2="Svenska",A1,B1)</f>
        <v>Tillbaka till innehåll</v>
      </c>
      <c r="D1" s="269"/>
      <c r="E1" s="269"/>
      <c r="F1" s="269"/>
      <c r="G1" s="269"/>
      <c r="H1" s="269"/>
    </row>
    <row r="2" spans="1:20" s="4" customFormat="1" ht="37.5">
      <c r="A2" s="365" t="s">
        <v>802</v>
      </c>
      <c r="B2" s="365" t="s">
        <v>803</v>
      </c>
      <c r="C2" s="696" t="str">
        <f>IF(Innehåll_Content!$E$2="Svenska",A2,B2)</f>
        <v>27. Hushållens sårbarhet för höga energikostnader </v>
      </c>
      <c r="D2" s="366"/>
      <c r="E2" s="347"/>
      <c r="F2" s="347"/>
      <c r="G2" s="347"/>
      <c r="H2" s="347"/>
      <c r="I2" s="348"/>
      <c r="J2" s="347"/>
      <c r="K2" s="347"/>
      <c r="L2" s="347"/>
      <c r="M2" s="347"/>
      <c r="N2" s="347"/>
      <c r="O2" s="347"/>
      <c r="P2" s="347"/>
      <c r="Q2" s="347"/>
    </row>
    <row r="3" spans="1:20" s="4" customFormat="1" ht="17.25" customHeight="1">
      <c r="A3" s="365"/>
      <c r="D3" s="366"/>
      <c r="E3" s="347"/>
      <c r="F3" s="347"/>
      <c r="G3" s="347"/>
      <c r="H3" s="347"/>
      <c r="I3" s="348"/>
      <c r="J3" s="347"/>
      <c r="K3" s="347"/>
      <c r="L3" s="347"/>
      <c r="M3" s="347"/>
      <c r="N3" s="347"/>
      <c r="O3" s="347"/>
      <c r="P3" s="347"/>
      <c r="Q3" s="347"/>
    </row>
    <row r="4" spans="1:20" s="4" customFormat="1">
      <c r="A4" s="4" t="s">
        <v>804</v>
      </c>
      <c r="B4" s="4" t="s">
        <v>805</v>
      </c>
      <c r="C4" s="8" t="str">
        <f>IF(Innehåll_Content!$E$2="Svenska",A4,B4)</f>
        <v xml:space="preserve"> Energipriser, öre/kWh, i 2024 års prisnivå</v>
      </c>
      <c r="D4" s="347"/>
      <c r="E4" s="347"/>
      <c r="F4" s="347"/>
      <c r="G4" s="347"/>
      <c r="H4" s="347"/>
      <c r="I4" s="348"/>
      <c r="J4" s="347"/>
      <c r="K4" s="347"/>
      <c r="L4" s="347"/>
      <c r="M4" s="347"/>
      <c r="N4" s="347"/>
      <c r="O4" s="347"/>
      <c r="P4" s="347"/>
      <c r="Q4" s="347"/>
    </row>
    <row r="5" spans="1:20" s="4" customFormat="1">
      <c r="C5" s="8"/>
      <c r="D5" s="350"/>
      <c r="E5" s="350"/>
      <c r="F5" s="710">
        <v>2024</v>
      </c>
      <c r="G5" s="711">
        <v>2023</v>
      </c>
      <c r="H5" s="711">
        <v>2022</v>
      </c>
      <c r="I5" s="711">
        <v>2021</v>
      </c>
      <c r="J5" s="711">
        <v>2020</v>
      </c>
      <c r="K5" s="711">
        <v>2019</v>
      </c>
      <c r="L5" s="711">
        <v>2018</v>
      </c>
      <c r="M5" s="711">
        <v>2017</v>
      </c>
      <c r="N5" s="711">
        <v>2016</v>
      </c>
      <c r="O5" s="711">
        <v>2015</v>
      </c>
      <c r="P5" s="711">
        <v>2014</v>
      </c>
      <c r="Q5" s="711">
        <v>2013</v>
      </c>
      <c r="R5" s="711">
        <v>2012</v>
      </c>
      <c r="S5" s="711">
        <v>2011</v>
      </c>
      <c r="T5" s="712">
        <v>2010</v>
      </c>
    </row>
    <row r="6" spans="1:20" s="4" customFormat="1">
      <c r="A6" s="351" t="s">
        <v>631</v>
      </c>
      <c r="B6" s="351" t="s">
        <v>806</v>
      </c>
      <c r="C6" s="351" t="str">
        <f>IF(Innehåll_Content!$E$2="Svenska",A6,B6)</f>
        <v>Elpris, hushållsel</v>
      </c>
      <c r="D6" s="352"/>
      <c r="E6" s="352"/>
      <c r="F6" s="677">
        <v>277.3</v>
      </c>
      <c r="G6" s="678">
        <v>285.5</v>
      </c>
      <c r="H6" s="564">
        <v>371.7</v>
      </c>
      <c r="I6" s="564">
        <v>289.5</v>
      </c>
      <c r="J6" s="564">
        <v>254.2</v>
      </c>
      <c r="K6" s="564">
        <v>268.60000000000002</v>
      </c>
      <c r="L6" s="564">
        <v>256.8</v>
      </c>
      <c r="M6" s="564">
        <v>246.4</v>
      </c>
      <c r="N6" s="564">
        <v>242</v>
      </c>
      <c r="O6" s="564">
        <v>233.4</v>
      </c>
      <c r="P6" s="564">
        <v>231</v>
      </c>
      <c r="Q6" s="564">
        <v>236.6</v>
      </c>
      <c r="R6" s="564">
        <v>236.5</v>
      </c>
      <c r="S6" s="564">
        <v>248.6</v>
      </c>
      <c r="T6" s="565">
        <v>247.6</v>
      </c>
    </row>
    <row r="7" spans="1:20" s="4" customFormat="1">
      <c r="A7" s="351" t="s">
        <v>633</v>
      </c>
      <c r="B7" s="351" t="s">
        <v>807</v>
      </c>
      <c r="C7" s="351" t="str">
        <f>IF(Innehåll_Content!$E$2="Svenska",A7,B7)</f>
        <v>Elpris, villa med elvärme</v>
      </c>
      <c r="D7" s="352"/>
      <c r="E7" s="352"/>
      <c r="F7" s="677">
        <v>206</v>
      </c>
      <c r="G7" s="564">
        <v>211.1</v>
      </c>
      <c r="H7" s="564">
        <v>276.60000000000002</v>
      </c>
      <c r="I7" s="564">
        <v>212.1</v>
      </c>
      <c r="J7" s="564">
        <v>182.1</v>
      </c>
      <c r="K7" s="564">
        <v>193.9</v>
      </c>
      <c r="L7" s="564">
        <v>186.8</v>
      </c>
      <c r="M7" s="564">
        <v>173.1</v>
      </c>
      <c r="N7" s="564">
        <v>172.7</v>
      </c>
      <c r="O7" s="564">
        <v>168.6</v>
      </c>
      <c r="P7" s="564">
        <v>171.8</v>
      </c>
      <c r="Q7" s="564">
        <v>179.1</v>
      </c>
      <c r="R7" s="564">
        <v>179.7</v>
      </c>
      <c r="S7" s="564">
        <v>193.3</v>
      </c>
      <c r="T7" s="565">
        <v>195.6</v>
      </c>
    </row>
    <row r="8" spans="1:20" s="4" customFormat="1">
      <c r="A8" s="353" t="s">
        <v>808</v>
      </c>
      <c r="B8" s="353" t="s">
        <v>809</v>
      </c>
      <c r="C8" s="353" t="str">
        <f>IF(Innehåll_Content!$E$2="Svenska",A8,B8)</f>
        <v>Fjärrvärmepris, mindre flerbostadshus</v>
      </c>
      <c r="D8" s="354"/>
      <c r="E8" s="354"/>
      <c r="F8" s="679">
        <v>113.4</v>
      </c>
      <c r="G8" s="680">
        <v>100.5</v>
      </c>
      <c r="H8" s="680">
        <v>101.3</v>
      </c>
      <c r="I8" s="680">
        <v>105</v>
      </c>
      <c r="J8" s="680">
        <v>107.2</v>
      </c>
      <c r="K8" s="680">
        <v>105.9</v>
      </c>
      <c r="L8" s="680">
        <v>107</v>
      </c>
      <c r="M8" s="680">
        <v>108.2</v>
      </c>
      <c r="N8" s="680">
        <v>109.5</v>
      </c>
      <c r="O8" s="680">
        <v>110.5</v>
      </c>
      <c r="P8" s="680">
        <v>109.3</v>
      </c>
      <c r="Q8" s="680">
        <v>107.1</v>
      </c>
      <c r="R8" s="680">
        <v>104.4</v>
      </c>
      <c r="S8" s="680">
        <v>102.7</v>
      </c>
      <c r="T8" s="681">
        <v>102.4</v>
      </c>
    </row>
    <row r="9" spans="1:20" s="4" customFormat="1">
      <c r="A9" s="682" t="s">
        <v>810</v>
      </c>
      <c r="B9" s="682" t="s">
        <v>811</v>
      </c>
      <c r="C9" s="356" t="str">
        <f>IF(Innehåll_Content!$E$2="Svenska",A9,B9)</f>
        <v>källa: Indikator "Energipriser för hushållkunder"</v>
      </c>
      <c r="D9" s="352"/>
      <c r="E9" s="352"/>
      <c r="F9" s="564"/>
      <c r="G9" s="564"/>
      <c r="H9" s="564"/>
      <c r="I9" s="564"/>
      <c r="J9" s="564"/>
      <c r="K9" s="564"/>
      <c r="L9" s="564"/>
      <c r="M9" s="564"/>
      <c r="N9" s="564"/>
      <c r="O9" s="564"/>
      <c r="P9" s="564"/>
      <c r="Q9" s="564"/>
      <c r="R9" s="564"/>
      <c r="S9" s="564"/>
      <c r="T9" s="564"/>
    </row>
    <row r="10" spans="1:20" s="4" customFormat="1">
      <c r="R10" s="273"/>
      <c r="S10" s="273"/>
      <c r="T10" s="273"/>
    </row>
    <row r="11" spans="1:20" s="4" customFormat="1" ht="18.75">
      <c r="A11" s="346" t="s">
        <v>812</v>
      </c>
      <c r="B11" s="346" t="s">
        <v>812</v>
      </c>
      <c r="C11" s="346" t="str">
        <f>IF(Innehåll_Content!$E$2="Svenska",A11,B11)</f>
        <v xml:space="preserve">Ekonomisk standard 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20" s="4" customFormat="1">
      <c r="A12" s="4" t="s">
        <v>813</v>
      </c>
      <c r="B12" s="4" t="s">
        <v>814</v>
      </c>
      <c r="C12" s="4" t="str">
        <f>IF(Innehåll_Content!$E$2="Svenska",A12,B12)</f>
        <v>Andel personer med inkomst &lt; 60 procent av medianvärdet efter ålder, hushållstyp, upplåtelseform och år. Disponibel inkomst per konsumtionsenhet inkl. kapitalvinst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20" s="4" customFormat="1">
      <c r="A13" s="5" t="s">
        <v>815</v>
      </c>
      <c r="B13" s="4" t="s">
        <v>816</v>
      </c>
      <c r="C13" s="8" t="str">
        <f>IF(Innehåll_Content!$E$2="Svenska",A13,B13)</f>
        <v>Procent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0">
      <c r="A14" s="1" t="s">
        <v>817</v>
      </c>
      <c r="B14" s="1" t="s">
        <v>818</v>
      </c>
      <c r="C14" s="1" t="str">
        <f>IF(Innehåll_Content!$E$2="Svenska",A14,B14)</f>
        <v>Ålder</v>
      </c>
      <c r="D14" s="217"/>
      <c r="E14" s="294"/>
      <c r="F14" s="41">
        <v>2024</v>
      </c>
      <c r="G14" s="41">
        <v>2023</v>
      </c>
      <c r="H14" s="41">
        <v>2022</v>
      </c>
      <c r="I14" s="41">
        <v>2021</v>
      </c>
      <c r="J14" s="41">
        <v>2020</v>
      </c>
      <c r="K14" s="41">
        <v>2019</v>
      </c>
      <c r="L14" s="41">
        <v>2018</v>
      </c>
      <c r="M14" s="41">
        <v>2017</v>
      </c>
      <c r="N14" s="41">
        <v>2016</v>
      </c>
      <c r="O14" s="41">
        <v>2015</v>
      </c>
      <c r="P14" s="41">
        <v>2014</v>
      </c>
      <c r="Q14" s="41">
        <v>2013</v>
      </c>
      <c r="R14" s="568">
        <v>2012</v>
      </c>
    </row>
    <row r="15" spans="1:20">
      <c r="A15" s="356" t="s">
        <v>819</v>
      </c>
      <c r="B15" s="1" t="s">
        <v>820</v>
      </c>
      <c r="C15" s="355" t="s">
        <v>821</v>
      </c>
      <c r="D15" s="328" t="str">
        <f>IF(Innehåll_Content!$E$2="Svenska",A15,B15)</f>
        <v>Ensamstående</v>
      </c>
      <c r="E15" s="569" t="str">
        <f>IF(Innehåll_Content!$E$2="Svenska",$A$27,B$27)</f>
        <v>Hyresrätt</v>
      </c>
      <c r="F15" s="357"/>
      <c r="G15" s="357">
        <v>21.2</v>
      </c>
      <c r="H15" s="564">
        <v>26.5</v>
      </c>
      <c r="I15" s="564">
        <v>32.6</v>
      </c>
      <c r="J15" s="564">
        <v>26.3</v>
      </c>
      <c r="K15" s="564">
        <v>33.200000000000003</v>
      </c>
      <c r="L15" s="564">
        <v>30.8</v>
      </c>
      <c r="M15" s="564">
        <v>34.6</v>
      </c>
      <c r="N15" s="564">
        <v>31.1</v>
      </c>
      <c r="O15" s="564">
        <v>32.799999999999997</v>
      </c>
      <c r="P15" s="564">
        <v>26.2</v>
      </c>
      <c r="Q15" s="564">
        <v>21.5</v>
      </c>
      <c r="R15" s="565">
        <v>24.3</v>
      </c>
    </row>
    <row r="16" spans="1:20">
      <c r="A16" s="358"/>
      <c r="C16" s="328"/>
      <c r="D16" s="353"/>
      <c r="E16" s="569" t="str">
        <f>IF(Innehåll_Content!$E$2="Svenska",$A$28,$B$28)</f>
        <v>Småhus</v>
      </c>
      <c r="F16" s="570"/>
      <c r="G16" s="571">
        <v>17.7</v>
      </c>
      <c r="H16" s="572">
        <v>24.5</v>
      </c>
      <c r="I16" s="572">
        <v>28.4</v>
      </c>
      <c r="J16" s="572">
        <v>25.4</v>
      </c>
      <c r="K16" s="572">
        <v>28.9</v>
      </c>
      <c r="L16" s="572">
        <v>29</v>
      </c>
      <c r="M16" s="572">
        <v>31.5</v>
      </c>
      <c r="N16" s="572">
        <v>31.2</v>
      </c>
      <c r="O16" s="572">
        <v>31.6</v>
      </c>
      <c r="P16" s="572">
        <v>29</v>
      </c>
      <c r="Q16" s="572">
        <v>26.4</v>
      </c>
      <c r="R16" s="573">
        <v>28.4</v>
      </c>
    </row>
    <row r="17" spans="1:18">
      <c r="A17" s="356" t="s">
        <v>822</v>
      </c>
      <c r="B17" s="1" t="s">
        <v>823</v>
      </c>
      <c r="C17" s="328"/>
      <c r="D17" s="328" t="str">
        <f>IF(Innehåll_Content!$E$2="Svenska",A17,B17)</f>
        <v>Sammanboende</v>
      </c>
      <c r="E17" s="569" t="str">
        <f>IF(Innehåll_Content!$E$2="Svenska",$A$27,B$27)</f>
        <v>Hyresrätt</v>
      </c>
      <c r="F17" s="357"/>
      <c r="G17" s="357">
        <v>8.9</v>
      </c>
      <c r="H17" s="564">
        <v>9.8000000000000007</v>
      </c>
      <c r="I17" s="564">
        <v>10.8</v>
      </c>
      <c r="J17" s="564">
        <v>9.1999999999999993</v>
      </c>
      <c r="K17" s="564">
        <v>10.7</v>
      </c>
      <c r="L17" s="564">
        <v>10.1</v>
      </c>
      <c r="M17" s="564">
        <v>10.4</v>
      </c>
      <c r="N17" s="564">
        <v>9.6</v>
      </c>
      <c r="O17" s="564">
        <v>10.199999999999999</v>
      </c>
      <c r="P17" s="564">
        <v>8</v>
      </c>
      <c r="Q17" s="564">
        <v>6.7</v>
      </c>
      <c r="R17" s="565">
        <v>6.7</v>
      </c>
    </row>
    <row r="18" spans="1:18">
      <c r="A18" s="358"/>
      <c r="C18" s="327"/>
      <c r="D18" s="569"/>
      <c r="E18" s="569" t="str">
        <f>IF(Innehåll_Content!$E$2="Svenska",$A$28,$B$28)</f>
        <v>Småhus</v>
      </c>
      <c r="F18" s="570"/>
      <c r="G18" s="571">
        <v>2.4</v>
      </c>
      <c r="H18" s="572">
        <v>3.3</v>
      </c>
      <c r="I18" s="572">
        <v>4.0999999999999996</v>
      </c>
      <c r="J18" s="572">
        <v>3.5</v>
      </c>
      <c r="K18" s="572">
        <v>4.0999999999999996</v>
      </c>
      <c r="L18" s="572">
        <v>4.0999999999999996</v>
      </c>
      <c r="M18" s="572">
        <v>4.3</v>
      </c>
      <c r="N18" s="572">
        <v>4.3</v>
      </c>
      <c r="O18" s="572">
        <v>4.8</v>
      </c>
      <c r="P18" s="572">
        <v>4.0999999999999996</v>
      </c>
      <c r="Q18" s="572">
        <v>3.6</v>
      </c>
      <c r="R18" s="573">
        <v>3.9</v>
      </c>
    </row>
    <row r="19" spans="1:18">
      <c r="A19" s="356" t="s">
        <v>819</v>
      </c>
      <c r="B19" s="1" t="s">
        <v>820</v>
      </c>
      <c r="C19" s="328" t="s">
        <v>824</v>
      </c>
      <c r="D19" s="328" t="str">
        <f>IF(Innehåll_Content!$E$2="Svenska",A19,B19)</f>
        <v>Ensamstående</v>
      </c>
      <c r="E19" s="569" t="str">
        <f>IF(Innehåll_Content!$E$2="Svenska",$A$27,B$27)</f>
        <v>Hyresrätt</v>
      </c>
      <c r="F19" s="357"/>
      <c r="G19" s="357">
        <v>29.6</v>
      </c>
      <c r="H19" s="564">
        <v>28.8</v>
      </c>
      <c r="I19" s="564">
        <v>33.1</v>
      </c>
      <c r="J19" s="564">
        <v>32.799999999999997</v>
      </c>
      <c r="K19" s="564">
        <v>32.200000000000003</v>
      </c>
      <c r="L19" s="564">
        <v>31.7</v>
      </c>
      <c r="M19" s="564">
        <v>33.700000000000003</v>
      </c>
      <c r="N19" s="564">
        <v>33.6</v>
      </c>
      <c r="O19" s="564">
        <v>33.6</v>
      </c>
      <c r="P19" s="564">
        <v>32.700000000000003</v>
      </c>
      <c r="Q19" s="564">
        <v>30.4</v>
      </c>
      <c r="R19" s="565">
        <v>29.6</v>
      </c>
    </row>
    <row r="20" spans="1:18">
      <c r="A20" s="358"/>
      <c r="C20" s="328"/>
      <c r="D20" s="353"/>
      <c r="E20" s="569" t="str">
        <f>IF(Innehåll_Content!$E$2="Svenska",$A$28,$B$28)</f>
        <v>Småhus</v>
      </c>
      <c r="F20" s="570"/>
      <c r="G20" s="571">
        <v>14</v>
      </c>
      <c r="H20" s="572">
        <v>13.1</v>
      </c>
      <c r="I20" s="572">
        <v>14.4</v>
      </c>
      <c r="J20" s="572">
        <v>14.4</v>
      </c>
      <c r="K20" s="572">
        <v>14.6</v>
      </c>
      <c r="L20" s="572">
        <v>14.3</v>
      </c>
      <c r="M20" s="572">
        <v>14.6</v>
      </c>
      <c r="N20" s="572">
        <v>14.9</v>
      </c>
      <c r="O20" s="572">
        <v>14.5</v>
      </c>
      <c r="P20" s="572">
        <v>14.5</v>
      </c>
      <c r="Q20" s="572">
        <v>14.2</v>
      </c>
      <c r="R20" s="573">
        <v>13.8</v>
      </c>
    </row>
    <row r="21" spans="1:18">
      <c r="A21" s="356" t="s">
        <v>825</v>
      </c>
      <c r="B21" s="1" t="s">
        <v>826</v>
      </c>
      <c r="C21" s="328"/>
      <c r="D21" s="328" t="str">
        <f>IF(Innehåll_Content!$E$2="Svenska",A21,B21)</f>
        <v>Ensamstående. kv. med barn</v>
      </c>
      <c r="E21" s="569" t="str">
        <f>IF(Innehåll_Content!$E$2="Svenska",$A$27,B$27)</f>
        <v>Hyresrätt</v>
      </c>
      <c r="F21" s="357"/>
      <c r="G21" s="357">
        <v>45.9</v>
      </c>
      <c r="H21" s="564">
        <v>44.9</v>
      </c>
      <c r="I21" s="564">
        <v>45.5</v>
      </c>
      <c r="J21" s="564">
        <v>44.6</v>
      </c>
      <c r="K21" s="564">
        <v>46.2</v>
      </c>
      <c r="L21" s="564">
        <v>45.3</v>
      </c>
      <c r="M21" s="564">
        <v>45.8</v>
      </c>
      <c r="N21" s="564">
        <v>44.7</v>
      </c>
      <c r="O21" s="564">
        <v>47.6</v>
      </c>
      <c r="P21" s="564">
        <v>47.4</v>
      </c>
      <c r="Q21" s="564">
        <v>46.7</v>
      </c>
      <c r="R21" s="565">
        <v>45.8</v>
      </c>
    </row>
    <row r="22" spans="1:18">
      <c r="A22" s="358"/>
      <c r="C22" s="328"/>
      <c r="D22" s="353"/>
      <c r="E22" s="569" t="str">
        <f>IF(Innehåll_Content!$E$2="Svenska",$A$28,$B$28)</f>
        <v>Småhus</v>
      </c>
      <c r="F22" s="570"/>
      <c r="G22" s="571">
        <v>16.399999999999999</v>
      </c>
      <c r="H22" s="572">
        <v>20</v>
      </c>
      <c r="I22" s="572">
        <v>20</v>
      </c>
      <c r="J22" s="572">
        <v>20.100000000000001</v>
      </c>
      <c r="K22" s="572">
        <v>20.9</v>
      </c>
      <c r="L22" s="572">
        <v>20.7</v>
      </c>
      <c r="M22" s="572">
        <v>21.1</v>
      </c>
      <c r="N22" s="572">
        <v>20.7</v>
      </c>
      <c r="O22" s="572">
        <v>21</v>
      </c>
      <c r="P22" s="572">
        <v>20.8</v>
      </c>
      <c r="Q22" s="572">
        <v>20.6</v>
      </c>
      <c r="R22" s="573">
        <v>20.2</v>
      </c>
    </row>
    <row r="23" spans="1:18">
      <c r="A23" s="363" t="s">
        <v>822</v>
      </c>
      <c r="B23" s="1" t="s">
        <v>823</v>
      </c>
      <c r="C23" s="328"/>
      <c r="D23" s="328" t="str">
        <f>IF(Innehåll_Content!$E$2="Svenska",A23,B23)</f>
        <v>Sammanboende</v>
      </c>
      <c r="E23" s="569" t="str">
        <f>IF(Innehåll_Content!$E$2="Svenska",$A$27,B$27)</f>
        <v>Hyresrätt</v>
      </c>
      <c r="F23" s="364"/>
      <c r="G23" s="364">
        <v>9.3000000000000007</v>
      </c>
      <c r="H23" s="566">
        <v>8.9</v>
      </c>
      <c r="I23" s="566">
        <v>9.6999999999999993</v>
      </c>
      <c r="J23" s="566">
        <v>9.8000000000000007</v>
      </c>
      <c r="K23" s="566">
        <v>9.3000000000000007</v>
      </c>
      <c r="L23" s="566">
        <v>9</v>
      </c>
      <c r="M23" s="566">
        <v>9.4</v>
      </c>
      <c r="N23" s="566">
        <v>9.1999999999999993</v>
      </c>
      <c r="O23" s="566">
        <v>9.5</v>
      </c>
      <c r="P23" s="566">
        <v>10.4</v>
      </c>
      <c r="Q23" s="566">
        <v>10.5</v>
      </c>
      <c r="R23" s="567">
        <v>10.5</v>
      </c>
    </row>
    <row r="24" spans="1:18">
      <c r="A24" s="358"/>
      <c r="C24" s="328"/>
      <c r="D24" s="353"/>
      <c r="E24" s="569" t="str">
        <f>IF(Innehåll_Content!$E$2="Svenska",$A$28,$B$28)</f>
        <v>Småhus</v>
      </c>
      <c r="F24" s="570"/>
      <c r="G24" s="571">
        <v>2.6</v>
      </c>
      <c r="H24" s="572">
        <v>2</v>
      </c>
      <c r="I24" s="572">
        <v>2.1</v>
      </c>
      <c r="J24" s="572">
        <v>2.1</v>
      </c>
      <c r="K24" s="572">
        <v>2.2000000000000002</v>
      </c>
      <c r="L24" s="572">
        <v>2.1</v>
      </c>
      <c r="M24" s="572">
        <v>2.1</v>
      </c>
      <c r="N24" s="572">
        <v>2.2999999999999998</v>
      </c>
      <c r="O24" s="572">
        <v>2.2000000000000002</v>
      </c>
      <c r="P24" s="572">
        <v>2.4</v>
      </c>
      <c r="Q24" s="572">
        <v>2.5</v>
      </c>
      <c r="R24" s="573">
        <v>2.5</v>
      </c>
    </row>
    <row r="25" spans="1:18">
      <c r="A25" s="356" t="s">
        <v>827</v>
      </c>
      <c r="B25" s="1" t="s">
        <v>828</v>
      </c>
      <c r="C25" s="328"/>
      <c r="D25" s="328" t="str">
        <f>IF(Innehåll_Content!$E$2="Svenska",A25,B25)</f>
        <v>Sammanboende med barn</v>
      </c>
      <c r="E25" s="569" t="str">
        <f>IF(Innehåll_Content!$E$2="Svenska",$A$27,B$27)</f>
        <v>Hyresrätt</v>
      </c>
      <c r="F25" s="357"/>
      <c r="G25" s="357">
        <v>30.2</v>
      </c>
      <c r="H25" s="564">
        <v>30</v>
      </c>
      <c r="I25" s="564">
        <v>32.1</v>
      </c>
      <c r="J25" s="564">
        <v>33.1</v>
      </c>
      <c r="K25" s="564">
        <v>32.6</v>
      </c>
      <c r="L25" s="564">
        <v>31.6</v>
      </c>
      <c r="M25" s="564">
        <v>31.5</v>
      </c>
      <c r="N25" s="564">
        <v>30.4</v>
      </c>
      <c r="O25" s="564">
        <v>31.1</v>
      </c>
      <c r="P25" s="564">
        <v>31</v>
      </c>
      <c r="Q25" s="564">
        <v>30.5</v>
      </c>
      <c r="R25" s="565">
        <v>30.3</v>
      </c>
    </row>
    <row r="26" spans="1:18">
      <c r="A26" s="358"/>
      <c r="C26" s="327"/>
      <c r="D26" s="353"/>
      <c r="E26" s="569" t="str">
        <f>IF(Innehåll_Content!$E$2="Svenska",$A$28,$B$28)</f>
        <v>Småhus</v>
      </c>
      <c r="F26" s="570"/>
      <c r="G26" s="571">
        <v>5.9</v>
      </c>
      <c r="H26" s="572">
        <v>3.5</v>
      </c>
      <c r="I26" s="572">
        <v>3.5</v>
      </c>
      <c r="J26" s="572">
        <v>3.5</v>
      </c>
      <c r="K26" s="572">
        <v>3.6</v>
      </c>
      <c r="L26" s="572">
        <v>3.5</v>
      </c>
      <c r="M26" s="572">
        <v>3.6</v>
      </c>
      <c r="N26" s="572">
        <v>3.6</v>
      </c>
      <c r="O26" s="572">
        <v>3.7</v>
      </c>
      <c r="P26" s="572">
        <v>3.9</v>
      </c>
      <c r="Q26" s="572">
        <v>4</v>
      </c>
      <c r="R26" s="573">
        <v>3.9</v>
      </c>
    </row>
    <row r="27" spans="1:18">
      <c r="A27" s="356" t="s">
        <v>829</v>
      </c>
      <c r="B27" s="1" t="s">
        <v>830</v>
      </c>
      <c r="C27" s="349"/>
      <c r="D27" s="356"/>
      <c r="E27" s="356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</row>
    <row r="28" spans="1:18">
      <c r="A28" s="358" t="s">
        <v>831</v>
      </c>
      <c r="B28" s="1" t="s">
        <v>832</v>
      </c>
    </row>
    <row r="29" spans="1:18">
      <c r="A29" s="1" t="s">
        <v>833</v>
      </c>
      <c r="B29" s="1" t="s">
        <v>834</v>
      </c>
      <c r="C29" s="1" t="str">
        <f>IF(Innehåll_Content!$E$2="Svenska",A29,B29)</f>
        <v xml:space="preserve">Källa:SCB statistikdatabas: </v>
      </c>
    </row>
  </sheetData>
  <hyperlinks>
    <hyperlink ref="A1" location="Innehåll_Content!A1" display="Tillbaka till innehåll" xr:uid="{0285854C-3940-4949-A9E4-DE90FEFE3F1C}"/>
    <hyperlink ref="B1" location="Innehåll_Content!A1" display="Back to content" xr:uid="{B4262FCF-1007-4164-99E7-14236F1090AE}"/>
    <hyperlink ref="C1" location="Innehåll_Content!A1" display="Innehåll_Content!A1" xr:uid="{218CCA6F-8080-4DCA-8B43-AF6755CB4AAD}"/>
    <hyperlink ref="C14" location="Innehåll_Content!A1" display="Innehåll_Content!A1" xr:uid="{5E2D8838-988E-45E7-9561-64BF33871D13}"/>
  </hyperlinks>
  <pageMargins left="0.70866141732283472" right="0.70866141732283472" top="0.74803149606299213" bottom="0.74803149606299213" header="0.31496062992125984" footer="0.31496062992125984"/>
  <pageSetup paperSize="9" scale="60" orientation="portrait" r:id="rId1"/>
  <headerFooter>
    <oddHeader>&amp;L&amp;G</oddHeader>
  </headerFooter>
  <legacyDrawingHF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Blad201"/>
  <dimension ref="A1:AD48"/>
  <sheetViews>
    <sheetView showGridLines="0" topLeftCell="C1" zoomScaleNormal="100" workbookViewId="0">
      <selection activeCell="K25" sqref="K25"/>
    </sheetView>
  </sheetViews>
  <sheetFormatPr defaultColWidth="9.1640625" defaultRowHeight="15.75"/>
  <cols>
    <col min="1" max="2" width="9.1640625" style="35" hidden="1" customWidth="1"/>
    <col min="3" max="3" width="87.5" style="35" customWidth="1"/>
    <col min="4" max="9" width="11.5" style="35" customWidth="1"/>
    <col min="10" max="12" width="14.5" style="35" bestFit="1" customWidth="1"/>
    <col min="13" max="15" width="12.33203125" style="35" bestFit="1" customWidth="1"/>
    <col min="16" max="20" width="16" style="35" customWidth="1"/>
    <col min="21" max="28" width="16.5" style="35" bestFit="1" customWidth="1"/>
    <col min="29" max="29" width="9.1640625" style="35"/>
    <col min="30" max="30" width="16" style="35" bestFit="1" customWidth="1"/>
    <col min="31" max="16384" width="9.1640625" style="35"/>
  </cols>
  <sheetData>
    <row r="1" spans="1:19">
      <c r="A1" s="457" t="s">
        <v>64</v>
      </c>
      <c r="B1" s="457" t="s">
        <v>65</v>
      </c>
      <c r="C1" s="549" t="s">
        <v>64</v>
      </c>
      <c r="D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</row>
    <row r="2" spans="1:19" ht="30">
      <c r="A2" s="52" t="s">
        <v>835</v>
      </c>
      <c r="B2" s="52" t="s">
        <v>836</v>
      </c>
      <c r="C2" s="52" t="s">
        <v>835</v>
      </c>
      <c r="D2" s="691"/>
      <c r="F2" s="42"/>
      <c r="G2" s="47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</row>
    <row r="3" spans="1:19">
      <c r="D3" s="46"/>
      <c r="F3" s="42"/>
      <c r="G3" s="47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</row>
    <row r="4" spans="1:19" s="92" customFormat="1">
      <c r="A4" s="60" t="s">
        <v>837</v>
      </c>
      <c r="B4" s="61" t="s">
        <v>838</v>
      </c>
      <c r="C4" s="720" t="s">
        <v>837</v>
      </c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</row>
    <row r="5" spans="1:19" s="92" customFormat="1">
      <c r="C5" s="490"/>
      <c r="D5" s="714">
        <v>2023</v>
      </c>
      <c r="E5" s="715">
        <v>2022</v>
      </c>
      <c r="F5" s="715">
        <v>2021</v>
      </c>
      <c r="G5" s="715">
        <v>2020</v>
      </c>
      <c r="H5" s="715">
        <v>2019</v>
      </c>
      <c r="I5" s="715">
        <v>2018</v>
      </c>
      <c r="J5" s="714">
        <v>2017</v>
      </c>
      <c r="K5" s="714">
        <v>2016</v>
      </c>
      <c r="L5" s="714">
        <v>2015</v>
      </c>
      <c r="M5" s="714">
        <v>2014</v>
      </c>
      <c r="N5" s="714">
        <v>2013</v>
      </c>
      <c r="O5" s="714">
        <v>2012</v>
      </c>
      <c r="P5" s="714">
        <v>2011</v>
      </c>
      <c r="Q5" s="714">
        <v>2010</v>
      </c>
      <c r="R5" s="714">
        <v>2009</v>
      </c>
      <c r="S5" s="714">
        <v>2008</v>
      </c>
    </row>
    <row r="6" spans="1:19" s="724" customFormat="1">
      <c r="A6" s="56" t="s">
        <v>839</v>
      </c>
      <c r="B6" s="54" t="s">
        <v>840</v>
      </c>
      <c r="C6" s="721" t="s">
        <v>839</v>
      </c>
      <c r="D6" s="722">
        <v>0.38</v>
      </c>
      <c r="E6" s="723">
        <v>0.38</v>
      </c>
      <c r="F6" s="723">
        <v>0.37</v>
      </c>
      <c r="G6" s="723">
        <v>0.37</v>
      </c>
      <c r="H6" s="723">
        <v>0.37</v>
      </c>
      <c r="I6" s="723">
        <v>0.36</v>
      </c>
      <c r="J6" s="723">
        <v>0.37</v>
      </c>
      <c r="K6" s="723">
        <v>0.37</v>
      </c>
      <c r="L6" s="723">
        <v>0.37</v>
      </c>
      <c r="M6" s="723">
        <v>0.37</v>
      </c>
      <c r="N6" s="721"/>
      <c r="O6" s="721"/>
      <c r="P6" s="721"/>
      <c r="Q6" s="721"/>
      <c r="R6" s="721"/>
      <c r="S6" s="721"/>
    </row>
    <row r="7" spans="1:19" s="724" customFormat="1">
      <c r="A7" s="56" t="s">
        <v>841</v>
      </c>
      <c r="B7" s="54" t="s">
        <v>842</v>
      </c>
      <c r="C7" s="721" t="s">
        <v>841</v>
      </c>
      <c r="D7" s="722">
        <v>0.32</v>
      </c>
      <c r="E7" s="723">
        <v>0.32</v>
      </c>
      <c r="F7" s="723">
        <v>0.3</v>
      </c>
      <c r="G7" s="723">
        <v>0.28999999999999998</v>
      </c>
      <c r="H7" s="725">
        <v>0.28999999999999998</v>
      </c>
      <c r="I7" s="725">
        <v>0.28000000000000003</v>
      </c>
      <c r="J7" s="725">
        <v>0.28000000000000003</v>
      </c>
      <c r="K7" s="725">
        <v>0.28000000000000003</v>
      </c>
      <c r="L7" s="725">
        <v>0.27</v>
      </c>
      <c r="M7" s="725">
        <v>0.27</v>
      </c>
      <c r="N7" s="725">
        <v>0.27</v>
      </c>
      <c r="O7" s="726">
        <v>0.27</v>
      </c>
      <c r="P7" s="726">
        <v>0.27</v>
      </c>
      <c r="Q7" s="726">
        <v>0.26</v>
      </c>
      <c r="R7" s="726">
        <v>0.27</v>
      </c>
      <c r="S7" s="722">
        <v>0.26</v>
      </c>
    </row>
    <row r="8" spans="1:19" s="724" customFormat="1">
      <c r="A8" s="56" t="s">
        <v>843</v>
      </c>
      <c r="B8" s="54" t="s">
        <v>844</v>
      </c>
      <c r="C8" s="721" t="s">
        <v>843</v>
      </c>
      <c r="D8" s="722">
        <v>0.28280802292263613</v>
      </c>
      <c r="E8" s="723">
        <v>0.28000000000000003</v>
      </c>
      <c r="F8" s="723">
        <v>0.27</v>
      </c>
      <c r="G8" s="723">
        <v>0.31</v>
      </c>
      <c r="H8" s="723">
        <v>0.31</v>
      </c>
      <c r="I8" s="723">
        <v>0.26</v>
      </c>
      <c r="J8" s="723">
        <v>0.25</v>
      </c>
      <c r="K8" s="723">
        <v>0.25</v>
      </c>
      <c r="L8" s="723">
        <v>0.25</v>
      </c>
      <c r="M8" s="723">
        <v>0.24</v>
      </c>
      <c r="N8" s="723">
        <v>0.28000000000000003</v>
      </c>
      <c r="O8" s="723">
        <v>0.28000000000000003</v>
      </c>
      <c r="P8" s="723">
        <v>0.28000000000000003</v>
      </c>
      <c r="Q8" s="723">
        <v>0.28999999999999998</v>
      </c>
      <c r="R8" s="723">
        <v>0.28000000000000003</v>
      </c>
      <c r="S8" s="723">
        <v>0.25</v>
      </c>
    </row>
    <row r="9" spans="1:19" s="724" customFormat="1">
      <c r="A9" s="58" t="s">
        <v>845</v>
      </c>
      <c r="B9" s="57" t="s">
        <v>846</v>
      </c>
      <c r="C9" s="721" t="s">
        <v>845</v>
      </c>
      <c r="D9" s="722">
        <v>0.33519776268477824</v>
      </c>
      <c r="E9" s="723">
        <v>0.32</v>
      </c>
      <c r="F9" s="723">
        <v>0.28999999999999998</v>
      </c>
      <c r="G9" s="723">
        <v>0.27</v>
      </c>
      <c r="H9" s="723">
        <v>0.27</v>
      </c>
      <c r="I9" s="723">
        <v>0.27</v>
      </c>
      <c r="J9" s="723">
        <v>0.27</v>
      </c>
      <c r="K9" s="723">
        <v>0.27</v>
      </c>
      <c r="L9" s="723">
        <v>0.24</v>
      </c>
      <c r="M9" s="723">
        <v>0.23</v>
      </c>
      <c r="N9" s="723">
        <v>0.23</v>
      </c>
      <c r="O9" s="723">
        <v>0.24</v>
      </c>
      <c r="P9" s="723">
        <v>0.26</v>
      </c>
      <c r="Q9" s="723">
        <v>0.25</v>
      </c>
      <c r="R9" s="723">
        <v>0.28000000000000003</v>
      </c>
      <c r="S9" s="723">
        <v>0.27</v>
      </c>
    </row>
    <row r="10" spans="1:19" s="724" customFormat="1">
      <c r="A10" s="58" t="s">
        <v>847</v>
      </c>
      <c r="B10" s="57" t="s">
        <v>848</v>
      </c>
      <c r="C10" s="721" t="s">
        <v>847</v>
      </c>
      <c r="D10" s="722">
        <v>0.35636806825106643</v>
      </c>
      <c r="E10" s="723">
        <v>0.35</v>
      </c>
      <c r="F10" s="723">
        <v>0.3</v>
      </c>
      <c r="G10" s="723">
        <v>0.28999999999999998</v>
      </c>
      <c r="H10" s="723">
        <v>0.31</v>
      </c>
      <c r="I10" s="723">
        <v>0.3</v>
      </c>
      <c r="J10" s="723">
        <v>0.28999999999999998</v>
      </c>
      <c r="K10" s="723">
        <v>0.28000000000000003</v>
      </c>
      <c r="L10" s="723">
        <v>0.28000000000000003</v>
      </c>
      <c r="M10" s="723">
        <v>0.28000000000000003</v>
      </c>
      <c r="N10" s="723">
        <v>0.27</v>
      </c>
      <c r="O10" s="723">
        <v>0.28000000000000003</v>
      </c>
      <c r="P10" s="723">
        <v>0.27</v>
      </c>
      <c r="Q10" s="723">
        <v>0.26</v>
      </c>
      <c r="R10" s="723">
        <v>0.26</v>
      </c>
      <c r="S10" s="723">
        <v>0.24</v>
      </c>
    </row>
    <row r="11" spans="1:19" s="724" customFormat="1">
      <c r="A11" s="58" t="s">
        <v>849</v>
      </c>
      <c r="B11" s="57" t="s">
        <v>850</v>
      </c>
      <c r="C11" s="727" t="s">
        <v>849</v>
      </c>
      <c r="D11" s="728">
        <v>0.30647911338448425</v>
      </c>
      <c r="E11" s="729">
        <v>0.3</v>
      </c>
      <c r="F11" s="729">
        <v>0.3</v>
      </c>
      <c r="G11" s="729">
        <v>0.3</v>
      </c>
      <c r="H11" s="729">
        <v>0.28999999999999998</v>
      </c>
      <c r="I11" s="729">
        <v>0.28000000000000003</v>
      </c>
      <c r="J11" s="729">
        <v>0.28000000000000003</v>
      </c>
      <c r="K11" s="729">
        <v>0.28000000000000003</v>
      </c>
      <c r="L11" s="729">
        <v>0.28000000000000003</v>
      </c>
      <c r="M11" s="729">
        <v>0.28000000000000003</v>
      </c>
      <c r="N11" s="729">
        <v>0.28000000000000003</v>
      </c>
      <c r="O11" s="729">
        <v>0.28000000000000003</v>
      </c>
      <c r="P11" s="729">
        <v>0.27</v>
      </c>
      <c r="Q11" s="729">
        <v>0.27</v>
      </c>
      <c r="R11" s="729">
        <v>0.27</v>
      </c>
      <c r="S11" s="729">
        <v>0.27</v>
      </c>
    </row>
    <row r="12" spans="1:19" s="92" customFormat="1" ht="15"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</row>
    <row r="13" spans="1:19" s="92" customFormat="1" ht="15">
      <c r="A13" s="56" t="s">
        <v>851</v>
      </c>
      <c r="B13" s="54" t="s">
        <v>852</v>
      </c>
      <c r="C13" s="56" t="s">
        <v>851</v>
      </c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</row>
    <row r="14" spans="1:19" s="92" customFormat="1" ht="15"/>
    <row r="15" spans="1:19" s="92" customFormat="1" ht="15"/>
    <row r="16" spans="1:19" s="724" customFormat="1">
      <c r="A16" s="60" t="s">
        <v>853</v>
      </c>
      <c r="B16" s="61" t="s">
        <v>854</v>
      </c>
      <c r="C16" s="730" t="s">
        <v>855</v>
      </c>
    </row>
    <row r="17" spans="1:19" s="724" customFormat="1">
      <c r="A17" s="92"/>
      <c r="B17" s="92"/>
      <c r="C17" s="731"/>
      <c r="D17" s="715">
        <v>2023</v>
      </c>
      <c r="E17" s="715">
        <v>2022</v>
      </c>
      <c r="F17" s="715">
        <v>2021</v>
      </c>
      <c r="G17" s="715">
        <v>2020</v>
      </c>
      <c r="H17" s="715">
        <v>2019</v>
      </c>
      <c r="I17" s="715">
        <v>2018</v>
      </c>
      <c r="J17" s="714">
        <v>2017</v>
      </c>
      <c r="K17" s="714">
        <v>2016</v>
      </c>
      <c r="L17" s="714">
        <v>2015</v>
      </c>
      <c r="M17" s="714">
        <v>2014</v>
      </c>
      <c r="N17" s="714">
        <v>2013</v>
      </c>
      <c r="O17" s="714">
        <v>2012</v>
      </c>
      <c r="P17" s="714">
        <v>2011</v>
      </c>
      <c r="Q17" s="714">
        <v>2010</v>
      </c>
      <c r="R17" s="714">
        <v>2009</v>
      </c>
      <c r="S17" s="714">
        <v>2008</v>
      </c>
    </row>
    <row r="18" spans="1:19" s="724" customFormat="1">
      <c r="A18" s="56" t="s">
        <v>856</v>
      </c>
      <c r="B18" s="54" t="s">
        <v>857</v>
      </c>
      <c r="C18" s="721" t="s">
        <v>856</v>
      </c>
      <c r="D18" s="723">
        <v>0.26817917393833623</v>
      </c>
      <c r="E18" s="723">
        <v>0.26</v>
      </c>
      <c r="F18" s="723">
        <v>0.26</v>
      </c>
      <c r="G18" s="723">
        <v>0.26</v>
      </c>
      <c r="H18" s="723">
        <v>0.26</v>
      </c>
      <c r="I18" s="725">
        <v>0.28000000000000003</v>
      </c>
      <c r="J18" s="725">
        <v>0.28000000000000003</v>
      </c>
      <c r="K18" s="725">
        <v>0.28000000000000003</v>
      </c>
      <c r="L18" s="725">
        <v>0.27</v>
      </c>
      <c r="M18" s="725">
        <v>0.26</v>
      </c>
      <c r="N18" s="725">
        <v>0.25</v>
      </c>
      <c r="O18" s="725">
        <v>0.25</v>
      </c>
      <c r="P18" s="725">
        <v>0.25</v>
      </c>
      <c r="Q18" s="725">
        <v>0.21</v>
      </c>
      <c r="R18" s="725">
        <v>0.21</v>
      </c>
      <c r="S18" s="725">
        <v>0.2</v>
      </c>
    </row>
    <row r="19" spans="1:19" s="724" customFormat="1">
      <c r="A19" s="56" t="s">
        <v>858</v>
      </c>
      <c r="B19" s="54" t="s">
        <v>859</v>
      </c>
      <c r="C19" s="721" t="s">
        <v>858</v>
      </c>
      <c r="D19" s="723">
        <v>0.25553662691652468</v>
      </c>
      <c r="E19" s="723">
        <v>0.25</v>
      </c>
      <c r="F19" s="723">
        <v>0.28000000000000003</v>
      </c>
      <c r="G19" s="723">
        <v>0.28000000000000003</v>
      </c>
      <c r="H19" s="723">
        <v>0.28000000000000003</v>
      </c>
      <c r="I19" s="725">
        <v>0.24</v>
      </c>
      <c r="J19" s="725">
        <v>0.2</v>
      </c>
      <c r="K19" s="725">
        <v>0.2</v>
      </c>
      <c r="L19" s="725">
        <v>0.24</v>
      </c>
      <c r="M19" s="725">
        <v>0.22</v>
      </c>
      <c r="N19" s="725">
        <v>0.2</v>
      </c>
      <c r="O19" s="725">
        <v>0.22</v>
      </c>
      <c r="P19" s="725">
        <v>0.19</v>
      </c>
      <c r="Q19" s="725">
        <v>0.18</v>
      </c>
      <c r="R19" s="725">
        <v>0.17</v>
      </c>
      <c r="S19" s="725">
        <v>0.16</v>
      </c>
    </row>
    <row r="20" spans="1:19" s="724" customFormat="1">
      <c r="A20" s="56" t="s">
        <v>860</v>
      </c>
      <c r="B20" s="54" t="s">
        <v>861</v>
      </c>
      <c r="C20" s="727" t="s">
        <v>860</v>
      </c>
      <c r="D20" s="732">
        <v>0.1864406779661017</v>
      </c>
      <c r="E20" s="732">
        <v>0.21</v>
      </c>
      <c r="F20" s="732">
        <v>0.19</v>
      </c>
      <c r="G20" s="729">
        <v>0.2</v>
      </c>
      <c r="H20" s="732">
        <v>0.21</v>
      </c>
      <c r="I20" s="732">
        <v>0.21</v>
      </c>
      <c r="J20" s="732">
        <v>0.21</v>
      </c>
      <c r="K20" s="732">
        <v>0.19</v>
      </c>
      <c r="L20" s="732">
        <v>0.17</v>
      </c>
      <c r="M20" s="732">
        <v>0.17</v>
      </c>
      <c r="N20" s="732">
        <v>0.18</v>
      </c>
      <c r="O20" s="732">
        <v>0.13</v>
      </c>
      <c r="P20" s="732">
        <v>0.13</v>
      </c>
      <c r="Q20" s="732">
        <v>0.14000000000000001</v>
      </c>
      <c r="R20" s="732">
        <v>0.19</v>
      </c>
      <c r="S20" s="732">
        <v>0.15</v>
      </c>
    </row>
    <row r="21" spans="1:19" s="724" customFormat="1">
      <c r="A21" s="56" t="s">
        <v>86</v>
      </c>
      <c r="B21" s="54" t="s">
        <v>87</v>
      </c>
      <c r="C21" s="718" t="s">
        <v>86</v>
      </c>
      <c r="D21" s="733">
        <v>0.24173027989821882</v>
      </c>
      <c r="E21" s="733">
        <v>0.25</v>
      </c>
      <c r="F21" s="733">
        <v>0.26</v>
      </c>
      <c r="G21" s="734">
        <v>0.25</v>
      </c>
      <c r="H21" s="733">
        <v>0.25</v>
      </c>
      <c r="I21" s="733">
        <v>0.27</v>
      </c>
      <c r="J21" s="733">
        <v>0.26</v>
      </c>
      <c r="K21" s="733">
        <v>0.26</v>
      </c>
      <c r="L21" s="733">
        <v>0.25</v>
      </c>
      <c r="M21" s="733">
        <v>0.25</v>
      </c>
      <c r="N21" s="733">
        <v>0.24</v>
      </c>
      <c r="O21" s="733">
        <v>0.23</v>
      </c>
      <c r="P21" s="733">
        <v>0.23</v>
      </c>
      <c r="Q21" s="733">
        <v>0.2</v>
      </c>
      <c r="R21" s="733">
        <v>0.2</v>
      </c>
      <c r="S21" s="733">
        <v>0.19</v>
      </c>
    </row>
    <row r="22" spans="1:19" s="724" customFormat="1">
      <c r="A22" s="56" t="s">
        <v>862</v>
      </c>
      <c r="B22" s="57" t="s">
        <v>863</v>
      </c>
      <c r="C22" s="735" t="s">
        <v>862</v>
      </c>
      <c r="D22" s="736">
        <v>0.36</v>
      </c>
      <c r="E22" s="736">
        <v>0.36</v>
      </c>
      <c r="F22" s="736">
        <v>0.36</v>
      </c>
      <c r="G22" s="736">
        <v>0.36</v>
      </c>
      <c r="H22" s="736">
        <v>0.34</v>
      </c>
      <c r="I22" s="736">
        <v>0.35</v>
      </c>
      <c r="J22" s="736">
        <v>0.34</v>
      </c>
      <c r="K22" s="736">
        <v>0.3</v>
      </c>
      <c r="L22" s="736">
        <v>0.28000000000000003</v>
      </c>
      <c r="M22" s="735"/>
      <c r="N22" s="735"/>
      <c r="O22" s="735"/>
      <c r="P22" s="735"/>
      <c r="Q22" s="735"/>
      <c r="R22" s="735"/>
      <c r="S22" s="735"/>
    </row>
    <row r="23" spans="1:19" s="92" customFormat="1" ht="15"/>
    <row r="24" spans="1:19" s="92" customFormat="1" ht="15">
      <c r="A24" s="92" t="s">
        <v>864</v>
      </c>
      <c r="B24" s="97" t="s">
        <v>852</v>
      </c>
      <c r="C24" s="92" t="s">
        <v>864</v>
      </c>
    </row>
    <row r="25" spans="1:19" s="92" customFormat="1" ht="15"/>
    <row r="26" spans="1:19" s="92" customFormat="1" ht="15"/>
    <row r="27" spans="1:19" s="724" customFormat="1">
      <c r="A27" s="53" t="s">
        <v>865</v>
      </c>
      <c r="B27" s="63" t="s">
        <v>866</v>
      </c>
      <c r="C27" s="737" t="s">
        <v>867</v>
      </c>
      <c r="D27" s="738"/>
      <c r="E27" s="738"/>
      <c r="F27" s="738"/>
      <c r="G27" s="738"/>
      <c r="H27" s="738"/>
      <c r="I27" s="738"/>
      <c r="J27" s="738"/>
      <c r="K27" s="738"/>
      <c r="L27" s="738"/>
      <c r="M27" s="738"/>
      <c r="N27" s="738"/>
      <c r="O27" s="738"/>
      <c r="P27" s="738"/>
      <c r="Q27" s="738"/>
      <c r="R27" s="738"/>
    </row>
    <row r="28" spans="1:19" s="724" customFormat="1">
      <c r="A28" s="546" t="s">
        <v>868</v>
      </c>
      <c r="B28" s="53" t="s">
        <v>869</v>
      </c>
      <c r="C28" s="739" t="s">
        <v>868</v>
      </c>
      <c r="D28" s="714">
        <v>2023</v>
      </c>
      <c r="E28" s="715">
        <v>2022</v>
      </c>
      <c r="F28" s="715">
        <v>2021</v>
      </c>
      <c r="G28" s="715">
        <v>2020</v>
      </c>
      <c r="H28" s="715">
        <v>2019</v>
      </c>
      <c r="I28" s="715">
        <v>2018</v>
      </c>
      <c r="J28" s="714">
        <v>2017</v>
      </c>
      <c r="K28" s="715">
        <v>2016</v>
      </c>
      <c r="L28" s="714">
        <v>2015</v>
      </c>
      <c r="M28" s="714">
        <v>2014</v>
      </c>
      <c r="N28" s="714">
        <v>2013</v>
      </c>
      <c r="O28" s="714">
        <v>2012</v>
      </c>
      <c r="P28" s="714">
        <v>2011</v>
      </c>
      <c r="Q28" s="714">
        <v>2010</v>
      </c>
      <c r="R28" s="714">
        <v>2009</v>
      </c>
      <c r="S28" s="714">
        <v>2008</v>
      </c>
    </row>
    <row r="29" spans="1:19" s="724" customFormat="1">
      <c r="A29" s="55" t="s">
        <v>870</v>
      </c>
      <c r="B29" s="54" t="s">
        <v>857</v>
      </c>
      <c r="C29" s="738" t="s">
        <v>870</v>
      </c>
      <c r="D29" s="740">
        <v>0.19867549668874171</v>
      </c>
      <c r="E29" s="725">
        <v>0.22</v>
      </c>
      <c r="F29" s="725">
        <v>0.16</v>
      </c>
      <c r="G29" s="725">
        <v>0.2</v>
      </c>
      <c r="H29" s="725">
        <v>0.19</v>
      </c>
      <c r="I29" s="725">
        <v>0.19</v>
      </c>
      <c r="J29" s="740">
        <v>0.19</v>
      </c>
      <c r="K29" s="740">
        <v>0.17</v>
      </c>
      <c r="L29" s="725">
        <v>0.18</v>
      </c>
      <c r="M29" s="740">
        <v>0.19</v>
      </c>
      <c r="N29" s="725">
        <v>0.17</v>
      </c>
      <c r="O29" s="740">
        <v>0.17</v>
      </c>
      <c r="P29" s="725">
        <v>0.14000000000000001</v>
      </c>
      <c r="Q29" s="740">
        <v>0.11</v>
      </c>
      <c r="R29" s="725">
        <v>0.09</v>
      </c>
      <c r="S29" s="740">
        <v>0.06</v>
      </c>
    </row>
    <row r="30" spans="1:19" s="724" customFormat="1">
      <c r="A30" s="55" t="s">
        <v>858</v>
      </c>
      <c r="B30" s="62" t="s">
        <v>871</v>
      </c>
      <c r="C30" s="738" t="s">
        <v>858</v>
      </c>
      <c r="D30" s="725">
        <v>5.3571428571428568E-2</v>
      </c>
      <c r="E30" s="725">
        <v>0.06</v>
      </c>
      <c r="F30" s="725">
        <v>0.05</v>
      </c>
      <c r="G30" s="725">
        <v>0.08</v>
      </c>
      <c r="H30" s="725">
        <v>0.03</v>
      </c>
      <c r="I30" s="725">
        <v>0.05</v>
      </c>
      <c r="J30" s="725">
        <v>0.03</v>
      </c>
      <c r="K30" s="725">
        <v>0.02</v>
      </c>
      <c r="L30" s="725">
        <v>0</v>
      </c>
      <c r="M30" s="725">
        <v>0.04</v>
      </c>
      <c r="N30" s="725">
        <v>0.03</v>
      </c>
      <c r="O30" s="725">
        <v>0.03</v>
      </c>
      <c r="P30" s="725">
        <v>0.06</v>
      </c>
      <c r="Q30" s="725">
        <v>0</v>
      </c>
      <c r="R30" s="725">
        <v>0</v>
      </c>
      <c r="S30" s="725">
        <v>0</v>
      </c>
    </row>
    <row r="31" spans="1:19" s="724" customFormat="1">
      <c r="A31" s="55" t="s">
        <v>860</v>
      </c>
      <c r="B31" s="62" t="s">
        <v>861</v>
      </c>
      <c r="C31" s="738" t="s">
        <v>860</v>
      </c>
      <c r="D31" s="740">
        <v>0.14285714285714285</v>
      </c>
      <c r="E31" s="725">
        <v>0.18</v>
      </c>
      <c r="F31" s="725">
        <v>0.21</v>
      </c>
      <c r="G31" s="725">
        <v>0.13</v>
      </c>
      <c r="H31" s="725">
        <v>0.11</v>
      </c>
      <c r="I31" s="725">
        <v>7.0000000000000007E-2</v>
      </c>
      <c r="J31" s="740">
        <v>7.0000000000000007E-2</v>
      </c>
      <c r="K31" s="740">
        <v>0.17</v>
      </c>
      <c r="L31" s="725">
        <v>0.14000000000000001</v>
      </c>
      <c r="M31" s="740">
        <v>0.15</v>
      </c>
      <c r="N31" s="725">
        <v>0.13</v>
      </c>
      <c r="O31" s="740">
        <v>0.13</v>
      </c>
      <c r="P31" s="725">
        <v>0.09</v>
      </c>
      <c r="Q31" s="740">
        <v>0.09</v>
      </c>
      <c r="R31" s="725">
        <v>0.04</v>
      </c>
      <c r="S31" s="740">
        <v>0.05</v>
      </c>
    </row>
    <row r="32" spans="1:19" s="724" customFormat="1">
      <c r="A32" s="55" t="s">
        <v>86</v>
      </c>
      <c r="B32" s="54" t="s">
        <v>87</v>
      </c>
      <c r="C32" s="741" t="s">
        <v>86</v>
      </c>
      <c r="D32" s="742">
        <v>0.15702479338842976</v>
      </c>
      <c r="E32" s="742">
        <v>0.18</v>
      </c>
      <c r="F32" s="742">
        <v>0.15</v>
      </c>
      <c r="G32" s="742">
        <v>0.17</v>
      </c>
      <c r="H32" s="742">
        <v>0.15</v>
      </c>
      <c r="I32" s="742">
        <v>0.15</v>
      </c>
      <c r="J32" s="742">
        <v>0.14000000000000001</v>
      </c>
      <c r="K32" s="742">
        <v>0.14000000000000001</v>
      </c>
      <c r="L32" s="742">
        <v>0.14000000000000001</v>
      </c>
      <c r="M32" s="742">
        <v>0.17</v>
      </c>
      <c r="N32" s="742">
        <v>0.14000000000000001</v>
      </c>
      <c r="O32" s="742">
        <v>0.14000000000000001</v>
      </c>
      <c r="P32" s="742">
        <v>0.12</v>
      </c>
      <c r="Q32" s="742">
        <v>0.09</v>
      </c>
      <c r="R32" s="742">
        <v>7.0000000000000007E-2</v>
      </c>
      <c r="S32" s="742">
        <v>0.05</v>
      </c>
    </row>
    <row r="33" spans="1:30" s="724" customFormat="1">
      <c r="A33" s="56" t="s">
        <v>872</v>
      </c>
      <c r="B33" s="57" t="s">
        <v>873</v>
      </c>
      <c r="C33" s="718" t="s">
        <v>872</v>
      </c>
      <c r="D33" s="743">
        <v>0.13600000000000001</v>
      </c>
      <c r="E33" s="733">
        <v>0.11600000000000001</v>
      </c>
      <c r="F33" s="733">
        <v>0.13</v>
      </c>
      <c r="G33" s="733">
        <v>0.13</v>
      </c>
      <c r="H33" s="733">
        <v>0.1</v>
      </c>
      <c r="I33" s="733">
        <v>0.1</v>
      </c>
      <c r="J33" s="733">
        <v>0.08</v>
      </c>
      <c r="K33" s="733">
        <v>0.06</v>
      </c>
      <c r="L33" s="713"/>
      <c r="M33" s="713"/>
      <c r="N33" s="713"/>
      <c r="O33" s="713"/>
      <c r="P33" s="713"/>
      <c r="Q33" s="713"/>
      <c r="R33" s="713"/>
      <c r="S33" s="713"/>
      <c r="T33" s="738"/>
    </row>
    <row r="34" spans="1:30" s="92" customFormat="1" ht="15"/>
    <row r="35" spans="1:30" s="92" customFormat="1" ht="15">
      <c r="A35" s="92" t="s">
        <v>864</v>
      </c>
      <c r="B35" s="97" t="s">
        <v>852</v>
      </c>
      <c r="C35" s="92" t="s">
        <v>864</v>
      </c>
    </row>
    <row r="36" spans="1:30" s="92" customFormat="1" ht="15"/>
    <row r="37" spans="1:30" s="92" customFormat="1" ht="15"/>
    <row r="38" spans="1:30" s="724" customFormat="1">
      <c r="A38" s="53" t="s">
        <v>874</v>
      </c>
      <c r="B38" s="59" t="s">
        <v>875</v>
      </c>
      <c r="C38" s="737" t="s">
        <v>874</v>
      </c>
      <c r="D38" s="738"/>
      <c r="E38" s="738"/>
      <c r="F38" s="738"/>
      <c r="G38" s="738"/>
      <c r="H38" s="738"/>
      <c r="I38" s="738"/>
      <c r="J38" s="738"/>
      <c r="K38" s="738"/>
      <c r="L38" s="738"/>
      <c r="M38" s="738"/>
      <c r="N38" s="738"/>
      <c r="O38" s="738"/>
      <c r="P38" s="738"/>
      <c r="Q38" s="738"/>
      <c r="R38" s="738"/>
      <c r="S38" s="738"/>
      <c r="T38" s="738"/>
      <c r="U38" s="721"/>
      <c r="V38" s="721"/>
      <c r="W38" s="721"/>
      <c r="X38" s="721"/>
      <c r="Y38" s="721"/>
      <c r="Z38" s="721"/>
      <c r="AA38" s="721"/>
      <c r="AB38" s="721"/>
      <c r="AC38" s="721"/>
    </row>
    <row r="39" spans="1:30" s="724" customFormat="1">
      <c r="A39" s="92"/>
      <c r="B39" s="92"/>
      <c r="C39" s="731"/>
      <c r="D39" s="716" t="s">
        <v>876</v>
      </c>
      <c r="E39" s="716" t="s">
        <v>877</v>
      </c>
      <c r="F39" s="716" t="s">
        <v>878</v>
      </c>
      <c r="G39" s="717" t="s">
        <v>879</v>
      </c>
      <c r="H39" s="717" t="s">
        <v>880</v>
      </c>
      <c r="I39" s="717" t="s">
        <v>881</v>
      </c>
      <c r="J39" s="717" t="s">
        <v>882</v>
      </c>
      <c r="K39" s="717" t="s">
        <v>883</v>
      </c>
      <c r="L39" s="717" t="s">
        <v>884</v>
      </c>
      <c r="M39" s="717" t="s">
        <v>885</v>
      </c>
      <c r="N39" s="717" t="s">
        <v>886</v>
      </c>
      <c r="O39" s="717" t="s">
        <v>887</v>
      </c>
      <c r="P39" s="716" t="s">
        <v>888</v>
      </c>
      <c r="Q39" s="716" t="s">
        <v>889</v>
      </c>
      <c r="R39" s="716" t="s">
        <v>890</v>
      </c>
      <c r="S39" s="717" t="s">
        <v>891</v>
      </c>
      <c r="T39" s="717" t="s">
        <v>892</v>
      </c>
      <c r="U39" s="717" t="s">
        <v>893</v>
      </c>
      <c r="V39" s="717" t="s">
        <v>894</v>
      </c>
      <c r="W39" s="717" t="s">
        <v>895</v>
      </c>
      <c r="X39" s="717" t="s">
        <v>896</v>
      </c>
      <c r="Y39" s="717" t="s">
        <v>897</v>
      </c>
      <c r="Z39" s="717" t="s">
        <v>898</v>
      </c>
      <c r="AA39" s="717" t="s">
        <v>899</v>
      </c>
      <c r="AB39" s="717" t="s">
        <v>900</v>
      </c>
      <c r="AC39" s="717" t="s">
        <v>901</v>
      </c>
      <c r="AD39" s="717" t="s">
        <v>902</v>
      </c>
    </row>
    <row r="40" spans="1:30" s="724" customFormat="1">
      <c r="A40" s="56" t="s">
        <v>903</v>
      </c>
      <c r="B40" s="54" t="s">
        <v>904</v>
      </c>
      <c r="C40" s="721" t="s">
        <v>905</v>
      </c>
      <c r="D40" s="744">
        <v>0.46</v>
      </c>
      <c r="E40" s="744">
        <v>0.44701527070800556</v>
      </c>
      <c r="F40" s="744">
        <v>0.42836128273021479</v>
      </c>
      <c r="G40" s="744">
        <v>0.41771436643593729</v>
      </c>
      <c r="H40" s="744">
        <v>0.4399757171042647</v>
      </c>
      <c r="I40" s="744">
        <v>0.41998401278976821</v>
      </c>
      <c r="J40" s="744">
        <v>0.41969422982081211</v>
      </c>
      <c r="K40" s="744">
        <v>0.4224427725308148</v>
      </c>
      <c r="L40" s="744">
        <v>0.42843793801588537</v>
      </c>
      <c r="M40" s="744">
        <v>0.40428937259923176</v>
      </c>
      <c r="N40" s="744">
        <v>0.41184387617765816</v>
      </c>
      <c r="O40" s="744">
        <v>0.41227895887144844</v>
      </c>
      <c r="P40" s="744">
        <v>0.38610421836228287</v>
      </c>
      <c r="Q40" s="744">
        <v>0.32749469214437366</v>
      </c>
      <c r="R40" s="744">
        <v>0.30695443645083931</v>
      </c>
      <c r="S40" s="744">
        <v>0.41804029304029305</v>
      </c>
      <c r="T40" s="744">
        <v>0.39519178822258239</v>
      </c>
      <c r="U40" s="744">
        <v>0.43458435636618731</v>
      </c>
      <c r="V40" s="744">
        <v>0.41309823677581864</v>
      </c>
      <c r="W40" s="744">
        <v>0.41923485653560044</v>
      </c>
      <c r="X40" s="744">
        <v>0.39723218862121989</v>
      </c>
      <c r="Y40" s="744">
        <v>0.41081805990165399</v>
      </c>
      <c r="Z40" s="744">
        <v>0.38307628178407671</v>
      </c>
      <c r="AA40" s="744">
        <v>0.38818897637795274</v>
      </c>
      <c r="AB40" s="744">
        <v>0.40065816536404769</v>
      </c>
      <c r="AC40" s="744">
        <v>0.39839357429718875</v>
      </c>
      <c r="AD40" s="744">
        <v>0.39372514361467081</v>
      </c>
    </row>
    <row r="41" spans="1:30" s="724" customFormat="1">
      <c r="A41" s="56" t="s">
        <v>906</v>
      </c>
      <c r="B41" s="57" t="s">
        <v>907</v>
      </c>
      <c r="C41" s="727" t="s">
        <v>908</v>
      </c>
      <c r="D41" s="745">
        <v>0.4</v>
      </c>
      <c r="E41" s="745">
        <v>0.38615471644746147</v>
      </c>
      <c r="F41" s="745">
        <v>0.38054584565743477</v>
      </c>
      <c r="G41" s="745">
        <v>0.37781166603126193</v>
      </c>
      <c r="H41" s="745">
        <v>0.36829599456890699</v>
      </c>
      <c r="I41" s="745">
        <v>0.36086772187676652</v>
      </c>
      <c r="J41" s="745">
        <v>0.36119246076443645</v>
      </c>
      <c r="K41" s="745">
        <v>0.35400860383261634</v>
      </c>
      <c r="L41" s="745">
        <v>0.34444851593990472</v>
      </c>
      <c r="M41" s="745">
        <v>0.33325922632281013</v>
      </c>
      <c r="N41" s="745">
        <v>0.33111849390919157</v>
      </c>
      <c r="O41" s="745">
        <v>0.31149646756583171</v>
      </c>
      <c r="P41" s="745">
        <v>0.29379871230091492</v>
      </c>
      <c r="Q41" s="745">
        <v>0.27927575875993227</v>
      </c>
      <c r="R41" s="745">
        <v>0.26126927639383157</v>
      </c>
      <c r="S41" s="745">
        <v>0.31395845798786221</v>
      </c>
      <c r="T41" s="745">
        <v>0.32601988344189237</v>
      </c>
      <c r="U41" s="745">
        <v>0.32085662844688712</v>
      </c>
      <c r="V41" s="745">
        <v>0.32190299660179178</v>
      </c>
      <c r="W41" s="745">
        <v>0.33756421879721971</v>
      </c>
      <c r="X41" s="745">
        <v>0.33109815354713312</v>
      </c>
      <c r="Y41" s="745">
        <v>0.34473431637727947</v>
      </c>
      <c r="Z41" s="745">
        <v>0.34691735898557063</v>
      </c>
      <c r="AA41" s="745">
        <v>0.38818897637795274</v>
      </c>
      <c r="AB41" s="745">
        <v>0.40065816536404769</v>
      </c>
      <c r="AC41" s="745">
        <v>0.34078828602948552</v>
      </c>
      <c r="AD41" s="745">
        <v>0.32759181020474487</v>
      </c>
    </row>
    <row r="42" spans="1:30" s="724" customFormat="1">
      <c r="A42" s="92"/>
      <c r="B42" s="92"/>
      <c r="D42" s="721"/>
      <c r="E42" s="721"/>
      <c r="F42" s="721"/>
      <c r="G42" s="721"/>
      <c r="H42" s="721"/>
      <c r="I42" s="721"/>
      <c r="J42" s="721"/>
      <c r="K42" s="721"/>
      <c r="L42" s="721"/>
      <c r="M42" s="721"/>
      <c r="N42" s="721"/>
      <c r="O42" s="721"/>
      <c r="P42" s="721"/>
      <c r="Q42" s="721"/>
      <c r="R42" s="721"/>
      <c r="S42" s="721"/>
      <c r="T42" s="721"/>
      <c r="U42" s="721"/>
      <c r="V42" s="721"/>
      <c r="W42" s="721"/>
      <c r="X42" s="721"/>
      <c r="Y42" s="721"/>
      <c r="Z42" s="721"/>
      <c r="AA42" s="721"/>
      <c r="AB42" s="721"/>
      <c r="AC42" s="721"/>
      <c r="AD42" s="721"/>
    </row>
    <row r="43" spans="1:30" s="724" customFormat="1">
      <c r="A43" s="92"/>
      <c r="B43" s="92"/>
      <c r="C43" s="731"/>
      <c r="D43" s="719">
        <v>2023</v>
      </c>
      <c r="E43" s="719">
        <v>2022</v>
      </c>
      <c r="F43" s="719">
        <v>2021</v>
      </c>
      <c r="G43" s="719">
        <v>2020</v>
      </c>
      <c r="H43" s="719">
        <v>2019</v>
      </c>
      <c r="I43" s="719">
        <v>2018</v>
      </c>
      <c r="J43" s="719">
        <v>2017</v>
      </c>
      <c r="K43" s="719">
        <v>2016</v>
      </c>
      <c r="L43" s="719">
        <v>2015</v>
      </c>
      <c r="M43" s="719">
        <v>2014</v>
      </c>
      <c r="N43" s="719">
        <v>2013</v>
      </c>
      <c r="O43" s="719">
        <v>2012</v>
      </c>
      <c r="P43" s="719">
        <v>2011</v>
      </c>
      <c r="Q43" s="719">
        <v>2010</v>
      </c>
      <c r="R43" s="719">
        <v>2009</v>
      </c>
      <c r="S43" s="719">
        <v>2008</v>
      </c>
      <c r="T43" s="719">
        <v>2007</v>
      </c>
      <c r="U43" s="719">
        <v>2006</v>
      </c>
      <c r="V43" s="719">
        <v>2005</v>
      </c>
      <c r="W43" s="719">
        <v>2004</v>
      </c>
      <c r="X43" s="719">
        <v>2003</v>
      </c>
      <c r="Y43" s="719">
        <v>2002</v>
      </c>
      <c r="Z43" s="719">
        <v>2001</v>
      </c>
      <c r="AA43" s="719">
        <v>2000</v>
      </c>
      <c r="AB43" s="746"/>
      <c r="AC43" s="746"/>
      <c r="AD43" s="746"/>
    </row>
    <row r="44" spans="1:30" s="724" customFormat="1">
      <c r="A44" s="56" t="s">
        <v>909</v>
      </c>
      <c r="B44" s="57" t="s">
        <v>910</v>
      </c>
      <c r="C44" s="746" t="s">
        <v>911</v>
      </c>
      <c r="D44" s="747">
        <v>0.38</v>
      </c>
      <c r="E44" s="748">
        <v>0.35294117647058826</v>
      </c>
      <c r="F44" s="748">
        <v>0.34350479511769832</v>
      </c>
      <c r="G44" s="748">
        <v>0.35600706713780916</v>
      </c>
      <c r="H44" s="748">
        <v>0.33783783783783783</v>
      </c>
      <c r="I44" s="748">
        <v>0.34129692832764508</v>
      </c>
      <c r="J44" s="748">
        <v>0.33931623931623933</v>
      </c>
      <c r="K44" s="748">
        <v>0.32297194844579225</v>
      </c>
      <c r="L44" s="748">
        <v>0.33098591549295775</v>
      </c>
      <c r="M44" s="748">
        <v>0.33870967741935482</v>
      </c>
      <c r="N44" s="748">
        <v>0.34244080145719491</v>
      </c>
      <c r="O44" s="748">
        <v>0.32825112107623317</v>
      </c>
      <c r="P44" s="748">
        <v>0.35904499540863177</v>
      </c>
      <c r="Q44" s="748">
        <v>0.35281837160751567</v>
      </c>
      <c r="R44" s="748">
        <v>0.34886025768087214</v>
      </c>
      <c r="S44" s="748">
        <v>0.32965165675446051</v>
      </c>
      <c r="T44" s="748">
        <v>0.32792485055508114</v>
      </c>
      <c r="U44" s="748">
        <v>0.30928764652840396</v>
      </c>
      <c r="V44" s="748">
        <v>0.30629853321829165</v>
      </c>
      <c r="W44" s="748">
        <v>0.30266552020636284</v>
      </c>
      <c r="X44" s="748">
        <v>0.31370745170193193</v>
      </c>
      <c r="Y44" s="748">
        <v>0.30096051227321235</v>
      </c>
      <c r="Z44" s="748">
        <v>0.30065359477124182</v>
      </c>
      <c r="AA44" s="748">
        <v>0.27703523693803161</v>
      </c>
      <c r="AB44" s="746"/>
      <c r="AC44" s="746"/>
      <c r="AD44" s="746"/>
    </row>
    <row r="45" spans="1:30" s="92" customFormat="1" ht="15"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</row>
    <row r="46" spans="1:30" s="92" customFormat="1" ht="15">
      <c r="A46" s="56" t="s">
        <v>912</v>
      </c>
      <c r="B46" s="54" t="s">
        <v>913</v>
      </c>
      <c r="C46" s="56" t="s">
        <v>912</v>
      </c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</row>
    <row r="47" spans="1:30" s="92" customFormat="1" ht="15"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</row>
    <row r="48" spans="1:30" s="92" customFormat="1" ht="15">
      <c r="A48" s="56" t="s">
        <v>914</v>
      </c>
      <c r="B48" s="56" t="s">
        <v>915</v>
      </c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</row>
  </sheetData>
  <hyperlinks>
    <hyperlink ref="C1" location="Innehåll_Content!A1" display="Innehåll_Content!A1" xr:uid="{0B570516-AA92-4D4F-8A42-BDB839229370}"/>
    <hyperlink ref="A1" location="Innehåll_Content!A1" display="Tillbaka till innehåll" xr:uid="{EF773585-EEAC-4E05-A033-34B4D3BE349A}"/>
    <hyperlink ref="B1" location="Innehåll_Content!A1" display="Back to content" xr:uid="{48AD57D7-83E5-4DAD-9759-8025F0F7AFFC}"/>
  </hyperlinks>
  <pageMargins left="0.7" right="0.7" top="0.75" bottom="0.75" header="0.3" footer="0.3"/>
  <pageSetup paperSize="9" orientation="portrait" r:id="rId1"/>
  <customProperties>
    <customPr name="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3851ac7-12a7-4aa6-8d67-2dfbea0fa2fa">
      <Value>2</Value>
      <Value>1</Value>
    </TaxCatchAll>
    <STEMSprakTaxHTField0 xmlns="1ccf4f4a-5123-43da-9810-89d2bb66ecae">
      <Terms xmlns="http://schemas.microsoft.com/office/infopath/2007/PartnerControls">
        <TermInfo xmlns="http://schemas.microsoft.com/office/infopath/2007/PartnerControls">
          <TermName xmlns="http://schemas.microsoft.com/office/infopath/2007/PartnerControls">Sv</TermName>
          <TermId xmlns="http://schemas.microsoft.com/office/infopath/2007/PartnerControls">984ba086-a62a-400a-9716-342255976432</TermId>
        </TermInfo>
      </Terms>
    </STEMSprakTaxHTField0>
    <TaxKeywordTaxHTField xmlns="1ccf4f4a-5123-43da-9810-89d2bb66ecae">
      <Terms xmlns="http://schemas.microsoft.com/office/infopath/2007/PartnerControls"/>
    </TaxKeywordTaxHTField>
    <korr_x0020_bitr_x002e__x0020_projektledare xmlns="28186fc5-c72e-4430-a337-ede101aa7897">false</korr_x0020_bitr_x002e__x0020_projektledare>
    <korr_x0020_pl xmlns="28186fc5-c72e-4430-a337-ede101aa7897">false</korr_x0020_pl>
    <STEMBeskrivning xmlns="1ccf4f4a-5123-43da-9810-89d2bb66ecae" xsi:nil="true"/>
    <STEMInformationsklassTaxHTField0 xmlns="1ccf4f4a-5123-43da-9810-89d2bb66ecae">
      <Terms xmlns="http://schemas.microsoft.com/office/infopath/2007/PartnerControls">
        <TermInfo xmlns="http://schemas.microsoft.com/office/infopath/2007/PartnerControls">
          <TermName xmlns="http://schemas.microsoft.com/office/infopath/2007/PartnerControls">Ej sekretess</TermName>
          <TermId xmlns="http://schemas.microsoft.com/office/infopath/2007/PartnerControls">f6b508c3-2418-4a00-bdce-410e71819f98</TermId>
        </TermInfo>
      </Terms>
    </STEMInformationsklassTaxHTField0>
    <Omr_x00e5_de xmlns="28186fc5-c72e-4430-a337-ede101aa7897">Utkast och slutversioner</Omr_x00e5_de>
    <STEMForfattare xmlns="1ccf4f4a-5123-43da-9810-89d2bb66ecae">Per Dyfvelsten</STEMForfattare>
    <korr_x0020_kvalitet_x0020_text xmlns="28186fc5-c72e-4430-a337-ede101aa7897">false</korr_x0020_kvalitet_x0020_text>
    <klar_x0020_f_x00f6_r_x0020_korr xmlns="28186fc5-c72e-4430-a337-ede101aa7897">false</klar_x0020_f_x00f6_r_x0020_korr>
    <korr_x0020_p_x00e4_ xmlns="28186fc5-c72e-4430-a337-ede101aa7897">false</korr_x0020_p_x00e4_>
    <Dokumenttyp xmlns="28186fc5-c72e-4430-a337-ede101aa7897">Beräkning</Dokumenttyp>
    <korr_x0020_kvalitet_x0020_siffror xmlns="28186fc5-c72e-4430-a337-ede101aa7897">false</korr_x0020_kvalitet_x0020_siffror>
    <STEMAmneTaxHTField0 xmlns="1ccf4f4a-5123-43da-9810-89d2bb66ecae" xsi:nil="true"/>
    <_x00c5_r xmlns="28186fc5-c72e-4430-a337-ede101aa7897">2025</_x00c5_r>
    <inaktuell xmlns="28186fc5-c72e-4430-a337-ede101aa7897">false</inaktuell>
    <STEMProcessTaxHTField0 xmlns="1ccf4f4a-5123-43da-9810-89d2bb66ecae">
      <Terms xmlns="http://schemas.microsoft.com/office/infopath/2007/PartnerControls"/>
    </STEMProcessTaxHTField0>
    <STEMOrganisationTaxHTField0 xmlns="1ccf4f4a-5123-43da-9810-89d2bb66ecae">
      <Terms xmlns="http://schemas.microsoft.com/office/infopath/2007/PartnerControls"/>
    </STEMOrganisationTaxHTField0>
    <STEMMyndighetsnamn xmlns="1ccf4f4a-5123-43da-9810-89d2bb66ecae">Energimyndigheten</STEMMyndighetsnamn>
    <SharedWithUsers xmlns="1ccf4f4a-5123-43da-9810-89d2bb66ecae">
      <UserInfo>
        <DisplayName>Karin Sahlin</DisplayName>
        <AccountId>91</AccountId>
        <AccountType/>
      </UserInfo>
    </SharedWithUsers>
    <STEMBehorighetsregel xmlns="1ccf4f4a-5123-43da-9810-89d2bb66ecae">false</STEMBehorighetsrege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Arbetsdokument" ma:contentTypeID="0x010100032B98D448875E4CB69740432377F26A010003A597D4E61F7749A916C5E2C79CB841" ma:contentTypeVersion="34" ma:contentTypeDescription="Skapa ett nytt dokument." ma:contentTypeScope="" ma:versionID="8e14d987fb6cfed0d67c15acc3a2bc28">
  <xsd:schema xmlns:xsd="http://www.w3.org/2001/XMLSchema" xmlns:xs="http://www.w3.org/2001/XMLSchema" xmlns:p="http://schemas.microsoft.com/office/2006/metadata/properties" xmlns:ns2="1ccf4f4a-5123-43da-9810-89d2bb66ecae" xmlns:ns3="28186fc5-c72e-4430-a337-ede101aa7897" xmlns:ns4="f3851ac7-12a7-4aa6-8d67-2dfbea0fa2fa" targetNamespace="http://schemas.microsoft.com/office/2006/metadata/properties" ma:root="true" ma:fieldsID="f1979acc8df4452f8d27b2a3172817ed" ns2:_="" ns3:_="" ns4:_="">
    <xsd:import namespace="1ccf4f4a-5123-43da-9810-89d2bb66ecae"/>
    <xsd:import namespace="28186fc5-c72e-4430-a337-ede101aa7897"/>
    <xsd:import namespace="f3851ac7-12a7-4aa6-8d67-2dfbea0fa2fa"/>
    <xsd:element name="properties">
      <xsd:complexType>
        <xsd:sequence>
          <xsd:element name="documentManagement">
            <xsd:complexType>
              <xsd:all>
                <xsd:element ref="ns2:STEMBeskrivning" minOccurs="0"/>
                <xsd:element ref="ns2:STEMForfattare" minOccurs="0"/>
                <xsd:element ref="ns3:Dokumenttyp"/>
                <xsd:element ref="ns3:_x00c5_r"/>
                <xsd:element ref="ns3:Omr_x00e5_de"/>
                <xsd:element ref="ns3:korr_x0020_pl" minOccurs="0"/>
                <xsd:element ref="ns3:korr_x0020_bitr_x002e__x0020_projektledare" minOccurs="0"/>
                <xsd:element ref="ns3:korr_x0020_kvalitet_x0020_text" minOccurs="0"/>
                <xsd:element ref="ns3:korr_x0020_kvalitet_x0020_siffror" minOccurs="0"/>
                <xsd:element ref="ns3:inaktuell" minOccurs="0"/>
                <xsd:element ref="ns3:klar_x0020_f_x00f6_r_x0020_korr" minOccurs="0"/>
                <xsd:element ref="ns3:korr_x0020_p_x00e4_" minOccurs="0"/>
                <xsd:element ref="ns2:STEMMyndighetsnamn" minOccurs="0"/>
                <xsd:element ref="ns2:STEMNewOrganisation" minOccurs="0"/>
                <xsd:element ref="ns2:STEMBidragande" minOccurs="0"/>
                <xsd:element ref="ns4:TaxCatchAll" minOccurs="0"/>
                <xsd:element ref="ns2:STEMBehorighetsregel" minOccurs="0"/>
                <xsd:element ref="ns2:STEMProcessTaxHTField0" minOccurs="0"/>
                <xsd:element ref="ns2:STEMSkapatAv" minOccurs="0"/>
                <xsd:element ref="ns4:TaxCatchAllLabel" minOccurs="0"/>
                <xsd:element ref="ns2:STEMAmneTaxHTField0" minOccurs="0"/>
                <xsd:element ref="ns2:STEMSprakTaxHTField0" minOccurs="0"/>
                <xsd:element ref="ns2:STEMOrganisationTaxHTField0" minOccurs="0"/>
                <xsd:element ref="ns2:STEMInformationsklassTaxHTField0" minOccurs="0"/>
                <xsd:element ref="ns2:TaxKeywordTaxHTField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cf4f4a-5123-43da-9810-89d2bb66ecae" elementFormDefault="qualified">
    <xsd:import namespace="http://schemas.microsoft.com/office/2006/documentManagement/types"/>
    <xsd:import namespace="http://schemas.microsoft.com/office/infopath/2007/PartnerControls"/>
    <xsd:element name="STEMBeskrivning" ma:index="2" nillable="true" ma:displayName="Beskrivning" ma:internalName="STEMBeskrivning" ma:readOnly="false">
      <xsd:simpleType>
        <xsd:restriction base="dms:Note"/>
      </xsd:simpleType>
    </xsd:element>
    <xsd:element name="STEMForfattare" ma:index="4" nillable="true" ma:displayName="Författare" ma:internalName="STEMForfattare" ma:readOnly="false">
      <xsd:simpleType>
        <xsd:restriction base="dms:Text"/>
      </xsd:simpleType>
    </xsd:element>
    <xsd:element name="STEMMyndighetsnamn" ma:index="17" nillable="true" ma:displayName="Myndighetsnamn" ma:default="Energimyndigheten" ma:hidden="true" ma:internalName="STEMMyndighetsnamn" ma:readOnly="true">
      <xsd:simpleType>
        <xsd:restriction base="dms:Text"/>
      </xsd:simpleType>
    </xsd:element>
    <xsd:element name="STEMNewOrganisation" ma:index="18" nillable="true" ma:displayName="Organisation" ma:hidden="true" ma:internalName="STEMNewOrganisation" ma:readOnly="true">
      <xsd:simpleType>
        <xsd:restriction base="dms:Note"/>
      </xsd:simpleType>
    </xsd:element>
    <xsd:element name="STEMBidragande" ma:index="19" nillable="true" ma:displayName="Bidragande" ma:hidden="true" ma:internalName="STEMBidragande" ma:readOnly="true">
      <xsd:simpleType>
        <xsd:restriction base="dms:Note"/>
      </xsd:simpleType>
    </xsd:element>
    <xsd:element name="STEMBehorighetsregel" ma:index="21" nillable="true" ma:displayName="Annan behörighetsregel (Används ej)" ma:default="0" ma:hidden="true" ma:internalName="STEMBehorighetsregel" ma:readOnly="true">
      <xsd:simpleType>
        <xsd:restriction base="dms:Boolean"/>
      </xsd:simpleType>
    </xsd:element>
    <xsd:element name="STEMProcessTaxHTField0" ma:index="24" nillable="true" ma:taxonomy="true" ma:internalName="STEMProcessTaxHTField0" ma:taxonomyFieldName="STEMProcess" ma:displayName="Process (Används ej)" ma:readOnly="true" ma:fieldId="{31ee9918-fe17-4499-a134-e76a7564b818}" ma:sspId="84977af6-8098-4a96-92f4-f2258740bef0" ma:termSetId="bfebcec9-b73f-49ca-a4fe-44a2ddc411f2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TEMSkapatAv" ma:index="25" nillable="true" ma:displayName="Skapat av" ma:hidden="true" ma:SharePointGroup="0" ma:internalName="STEMSkapatAv" ma:readOnly="tru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EMAmneTaxHTField0" ma:index="33" nillable="true" ma:displayName="STEMAmneTaxHTField0" ma:hidden="true" ma:internalName="STEMAmneTaxHTField0" ma:readOnly="false">
      <xsd:simpleType>
        <xsd:restriction base="dms:Note"/>
      </xsd:simpleType>
    </xsd:element>
    <xsd:element name="STEMSprakTaxHTField0" ma:index="34" nillable="true" ma:taxonomy="true" ma:internalName="STEMSprakTaxHTField0" ma:taxonomyFieldName="STEMSprak" ma:displayName="Språk" ma:readOnly="false" ma:default="2;#Sv|984ba086-a62a-400a-9716-342255976432" ma:fieldId="{77e59423-35da-4a79-b936-16325de5d96f}" ma:sspId="84977af6-8098-4a96-92f4-f2258740bef0" ma:termSetId="ae66b8f9-6d18-4403-8543-ac5ca329e7e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TEMOrganisationTaxHTField0" ma:index="35" nillable="true" ma:taxonomy="true" ma:internalName="STEMOrganisationTaxHTField0" ma:taxonomyFieldName="STEMOrganisation" ma:displayName="Organisation (Används ej)" ma:readOnly="true" ma:fieldId="{dbd771e0-57ed-4a1f-b495-5161947a4725}" ma:sspId="84977af6-8098-4a96-92f4-f2258740bef0" ma:termSetId="da55768c-4fa3-4440-a06e-845702abe369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TEMInformationsklassTaxHTField0" ma:index="36" nillable="true" ma:taxonomy="true" ma:internalName="STEMInformationsklassTaxHTField0" ma:taxonomyFieldName="STEMInformationsklass" ma:displayName="Informationsklass" ma:readOnly="false" ma:default="1;#Ej sekretess|f6b508c3-2418-4a00-bdce-410e71819f98" ma:fieldId="{de526fac-1c9f-4b63-8cbf-f0395ce215f0}" ma:sspId="84977af6-8098-4a96-92f4-f2258740bef0" ma:termSetId="9a98483a-c5a2-4ef0-b5bf-43befd258f5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KeywordTaxHTField" ma:index="37" nillable="true" ma:taxonomy="true" ma:internalName="TaxKeywordTaxHTField" ma:taxonomyFieldName="STEMAmne" ma:displayName="Ämne" ma:readOnly="false" ma:fieldId="{a0c56a30-0380-4bde-adc5-fe941768c8ba}" ma:taxonomyMulti="true" ma:sspId="84977af6-8098-4a96-92f4-f2258740bef0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SharedWithUsers" ma:index="42" nillable="true" ma:displayName="Delat med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43" nillable="true" ma:displayName="Delat med information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186fc5-c72e-4430-a337-ede101aa7897" elementFormDefault="qualified">
    <xsd:import namespace="http://schemas.microsoft.com/office/2006/documentManagement/types"/>
    <xsd:import namespace="http://schemas.microsoft.com/office/infopath/2007/PartnerControls"/>
    <xsd:element name="Dokumenttyp" ma:index="7" ma:displayName="Dokumenttyp" ma:format="Dropdown" ma:internalName="Dokumenttyp" ma:readOnly="false">
      <xsd:simpleType>
        <xsd:restriction base="dms:Choice">
          <xsd:enumeration value="Text"/>
          <xsd:enumeration value="Beräkning"/>
          <xsd:enumeration value="Underlag/instruktion"/>
          <xsd:enumeration value="Dokumentation"/>
          <xsd:enumeration value="Admin"/>
        </xsd:restriction>
      </xsd:simpleType>
    </xsd:element>
    <xsd:element name="_x00c5_r" ma:index="8" ma:displayName="År" ma:description="Beräkning och dokumentation är återkommande. För text anges aktuellt år." ma:format="Dropdown" ma:internalName="_x00c5_r">
      <xsd:simpleType>
        <xsd:restriction base="dms:Choice">
          <xsd:enumeration value="Återkommande"/>
          <xsd:enumeration value="2016"/>
          <xsd:enumeration value="2017"/>
          <xsd:enumeration value="2018"/>
          <xsd:enumeration value="2019"/>
          <xsd:enumeration value="2020"/>
          <xsd:enumeration value="2021"/>
          <xsd:enumeration value="2022"/>
          <xsd:enumeration value="2023"/>
          <xsd:enumeration value="2024"/>
          <xsd:enumeration value="2025"/>
          <xsd:enumeration value="2026"/>
        </xsd:restriction>
      </xsd:simpleType>
    </xsd:element>
    <xsd:element name="Omr_x00e5_de" ma:index="9" ma:displayName="Avsnitt" ma:format="Dropdown" ma:internalName="Omr_x00e5_de" ma:readOnly="false">
      <xsd:simpleType>
        <xsd:union memberTypes="dms:Text">
          <xsd:simpleType>
            <xsd:restriction base="dms:Choice">
              <xsd:enumeration value="Inledande texter"/>
              <xsd:enumeration value="Fossilfri el och Andel Förnybart"/>
              <xsd:enumeration value="Andel förnybar el/Utsläppsintensitet"/>
              <xsd:enumeration value="Elektrifiering"/>
              <xsd:enumeration value="Laddinfrasstruktur"/>
              <xsd:enumeration value="Fossilt"/>
              <xsd:enumeration value="Energiintensitet"/>
              <xsd:enumeration value="Transport (förnybart)"/>
              <xsd:enumeration value="Transport (fordon och bränsleförbrukning)"/>
              <xsd:enumeration value="Transport (pris)"/>
              <xsd:enumeration value="Industri (energianvändning)"/>
              <xsd:enumeration value="Industri (energipris)"/>
              <xsd:enumeration value="Industri (andel av kostnader)"/>
              <xsd:enumeration value="Bostäder (energianvändning)"/>
              <xsd:enumeration value="Bostäder (energipris)"/>
              <xsd:enumeration value="Bostäder (Hushåll sårbarhet för höga energikostnader)"/>
              <xsd:enumeration value="Kraftvärme"/>
              <xsd:enumeration value="Elcertifikatsystemet"/>
              <xsd:enumeration value="Ursprungsgarantier"/>
              <xsd:enumeration value="Effektbalans"/>
              <xsd:enumeration value="Elmarknadens struktur"/>
              <xsd:enumeration value="Elavtal"/>
              <xsd:enumeration value="EU ETS"/>
              <xsd:enumeration value="Elpris spot"/>
              <xsd:enumeration value="Trygg energiförsörjning"/>
              <xsd:enumeration value="Jämställdhet"/>
              <xsd:enumeration value="Skatter"/>
              <xsd:enumeration value="Skatter m.m."/>
              <xsd:enumeration value="Energimarknader världspriser"/>
              <xsd:enumeration value="Rapport"/>
              <xsd:enumeration value="Övergripande"/>
              <xsd:enumeration value="Presentationer"/>
              <xsd:enumeration value="Planering"/>
              <xsd:enumeration value="Utsläpp (växthusgas)"/>
              <xsd:enumeration value="Utsläpp (svaveldioxid)"/>
              <xsd:enumeration value="Utsläpp (kväveoxid)"/>
              <xsd:enumeration value="Utkast och slutversioner"/>
              <xsd:enumeration value="EU:s utsläppshandelssystem"/>
            </xsd:restriction>
          </xsd:simpleType>
        </xsd:union>
      </xsd:simpleType>
    </xsd:element>
    <xsd:element name="korr_x0020_pl" ma:index="10" nillable="true" ma:displayName="korr pl" ma:default="0" ma:internalName="korr_x0020_pl" ma:readOnly="false">
      <xsd:simpleType>
        <xsd:restriction base="dms:Boolean"/>
      </xsd:simpleType>
    </xsd:element>
    <xsd:element name="korr_x0020_bitr_x002e__x0020_projektledare" ma:index="11" nillable="true" ma:displayName="korr bpl" ma:default="0" ma:internalName="korr_x0020_bitr_x002e__x0020_projektledare" ma:readOnly="false">
      <xsd:simpleType>
        <xsd:restriction base="dms:Boolean"/>
      </xsd:simpleType>
    </xsd:element>
    <xsd:element name="korr_x0020_kvalitet_x0020_text" ma:index="12" nillable="true" ma:displayName="korr kvalitet text" ma:default="0" ma:internalName="korr_x0020_kvalitet_x0020_text" ma:readOnly="false">
      <xsd:simpleType>
        <xsd:restriction base="dms:Boolean"/>
      </xsd:simpleType>
    </xsd:element>
    <xsd:element name="korr_x0020_kvalitet_x0020_siffror" ma:index="13" nillable="true" ma:displayName="korr kvalitet siffror" ma:default="0" ma:internalName="korr_x0020_kvalitet_x0020_siffror" ma:readOnly="false">
      <xsd:simpleType>
        <xsd:restriction base="dms:Boolean"/>
      </xsd:simpleType>
    </xsd:element>
    <xsd:element name="inaktuell" ma:index="14" nillable="true" ma:displayName="inaktuell" ma:default="0" ma:description="Bockas för när filen har ersatts av en nyare version." ma:internalName="inaktuell" ma:readOnly="false">
      <xsd:simpleType>
        <xsd:restriction base="dms:Boolean"/>
      </xsd:simpleType>
    </xsd:element>
    <xsd:element name="klar_x0020_f_x00f6_r_x0020_korr" ma:index="15" nillable="true" ma:displayName="klar för korr" ma:default="0" ma:internalName="klar_x0020_f_x00f6_r_x0020_korr" ma:readOnly="false">
      <xsd:simpleType>
        <xsd:restriction base="dms:Boolean"/>
      </xsd:simpleType>
    </xsd:element>
    <xsd:element name="korr_x0020_p_x00e4_" ma:index="16" nillable="true" ma:displayName="korr pä" ma:default="0" ma:internalName="korr_x0020_p_x00e4_" ma:readOnly="false">
      <xsd:simpleType>
        <xsd:restriction base="dms:Boolean"/>
      </xsd:simpleType>
    </xsd:element>
    <xsd:element name="MediaServiceMetadata" ma:index="3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4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41" nillable="true" ma:displayName="KeyPoints" ma:hidden="true" ma:internalName="MediaServiceKeyPoints" ma:readOnly="true">
      <xsd:simpleType>
        <xsd:restriction base="dms:Note"/>
      </xsd:simpleType>
    </xsd:element>
    <xsd:element name="MediaServiceObjectDetectorVersions" ma:index="4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851ac7-12a7-4aa6-8d67-2dfbea0fa2fa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dd4911ea-550a-492c-b4c1-62bb6903654c}" ma:internalName="TaxCatchAll" ma:readOnly="false" ma:showField="CatchAllData" ma:web="1ccf4f4a-5123-43da-9810-89d2bb66eca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28" nillable="true" ma:displayName="Taxonomy Catch All Column1" ma:hidden="true" ma:list="{dd4911ea-550a-492c-b4c1-62bb6903654c}" ma:internalName="TaxCatchAllLabel" ma:readOnly="true" ma:showField="CatchAllDataLabel" ma:web="1ccf4f4a-5123-43da-9810-89d2bb66eca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Innehållstyp"/>
        <xsd:element ref="dc:title" minOccurs="0" maxOccurs="1" ma:index="1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D2934F-F6A5-4146-90B8-987C805366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2E7A14-A7B7-4DE5-92AA-DEBA25C12646}">
  <ds:schemaRefs>
    <ds:schemaRef ds:uri="http://schemas.microsoft.com/office/2006/documentManagement/types"/>
    <ds:schemaRef ds:uri="http://schemas.microsoft.com/office/infopath/2007/PartnerControls"/>
    <ds:schemaRef ds:uri="1ccf4f4a-5123-43da-9810-89d2bb66ecae"/>
    <ds:schemaRef ds:uri="28186fc5-c72e-4430-a337-ede101aa7897"/>
    <ds:schemaRef ds:uri="http://www.w3.org/XML/1998/namespace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f3851ac7-12a7-4aa6-8d67-2dfbea0fa2fa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64C86F6-026C-4414-9284-2A16D16837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cf4f4a-5123-43da-9810-89d2bb66ecae"/>
    <ds:schemaRef ds:uri="28186fc5-c72e-4430-a337-ede101aa7897"/>
    <ds:schemaRef ds:uri="f3851ac7-12a7-4aa6-8d67-2dfbea0fa2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29</vt:i4>
      </vt:variant>
      <vt:variant>
        <vt:lpstr>Namngivna områden</vt:lpstr>
      </vt:variant>
      <vt:variant>
        <vt:i4>20</vt:i4>
      </vt:variant>
    </vt:vector>
  </HeadingPairs>
  <TitlesOfParts>
    <vt:vector size="49" baseType="lpstr">
      <vt:lpstr>Texter och koder</vt:lpstr>
      <vt:lpstr>Innehåll_Content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26</vt:lpstr>
      <vt:lpstr>27</vt:lpstr>
      <vt:lpstr>28</vt:lpstr>
      <vt:lpstr>'8'!_ftn1</vt:lpstr>
      <vt:lpstr>'11'!Utskriftsområde</vt:lpstr>
      <vt:lpstr>'16'!Utskriftsområde</vt:lpstr>
      <vt:lpstr>'17'!Utskriftsområde</vt:lpstr>
      <vt:lpstr>'18'!Utskriftsområde</vt:lpstr>
      <vt:lpstr>'24'!Utskriftsområde</vt:lpstr>
      <vt:lpstr>'27'!Utskriftsområde</vt:lpstr>
      <vt:lpstr>'4'!Utskriftsområde</vt:lpstr>
      <vt:lpstr>'7'!Utskriftsområde</vt:lpstr>
      <vt:lpstr>'9'!Utskriftsområde</vt:lpstr>
      <vt:lpstr>'11'!Utskriftsrubriker</vt:lpstr>
      <vt:lpstr>'14'!Utskriftsrubriker</vt:lpstr>
      <vt:lpstr>'16'!Utskriftsrubriker</vt:lpstr>
      <vt:lpstr>'17'!Utskriftsrubriker</vt:lpstr>
      <vt:lpstr>'18'!Utskriftsrubriker</vt:lpstr>
      <vt:lpstr>'24'!Utskriftsrubriker</vt:lpstr>
      <vt:lpstr>'27'!Utskriftsrubriker</vt:lpstr>
      <vt:lpstr>'4'!Utskriftsrubriker</vt:lpstr>
      <vt:lpstr>'7'!Utskriftsrubriker</vt:lpstr>
      <vt:lpstr>'9'!Utskriftsrubriker</vt:lpstr>
    </vt:vector>
  </TitlesOfParts>
  <Manager/>
  <Company>Energimyndigheten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Arbetsfil_Energiindikatorer-i-siffror-2025</dc:title>
  <dc:subject/>
  <dc:creator>Daniel Friberg</dc:creator>
  <cp:keywords/>
  <dc:description/>
  <cp:lastModifiedBy>Per Dyfvelsten</cp:lastModifiedBy>
  <cp:revision/>
  <dcterms:created xsi:type="dcterms:W3CDTF">2011-03-25T08:38:56Z</dcterms:created>
  <dcterms:modified xsi:type="dcterms:W3CDTF">2025-05-14T14:38:55Z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0x010100032B98D448875E4CB69740432377F26A010003A597D4E61F7749A916C5E2C79CB841</vt:lpwstr>
  </property>
  <property fmtid="{D5CDD505-2E9C-101B-9397-08002B2CF9AE}" pid="3" name="STEMInformationsklass">
    <vt:lpwstr>1;#Ej sekretess|f6b508c3-2418-4a00-bdce-410e71819f98</vt:lpwstr>
  </property>
  <property fmtid="{D5CDD505-2E9C-101B-9397-08002B2CF9AE}" pid="4" name="STEMSprak">
    <vt:lpwstr>2;#Sv|984ba086-a62a-400a-9716-342255976432</vt:lpwstr>
  </property>
  <property fmtid="{D5CDD505-2E9C-101B-9397-08002B2CF9AE}" pid="5" name="STEMAmne">
    <vt:lpwstr/>
  </property>
  <property fmtid="{D5CDD505-2E9C-101B-9397-08002B2CF9AE}" pid="6" name="STEMOrganisation">
    <vt:lpwstr/>
  </property>
  <property fmtid="{D5CDD505-2E9C-101B-9397-08002B2CF9AE}" pid="7" name="STEMProcess">
    <vt:lpwstr/>
  </property>
</Properties>
</file>